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tabRatio="601" activeTab="0"/>
  </bookViews>
  <sheets>
    <sheet name="MCUFUND" sheetId="1" r:id="rId1"/>
  </sheets>
  <definedNames>
    <definedName name="_Key1" localSheetId="0" hidden="1">'MCUFUND'!#REF!</definedName>
    <definedName name="_Order1" localSheetId="0" hidden="1">255</definedName>
    <definedName name="_Regression_Int" localSheetId="0" hidden="1">1</definedName>
    <definedName name="_Sort" localSheetId="0" hidden="1">'MCUFUND'!#REF!</definedName>
    <definedName name="_xlnm.Print_Area" localSheetId="0">'MCUFUND'!$A$1:$P$87</definedName>
    <definedName name="Print_Area_MI">'MCUFUND'!#REF!</definedName>
  </definedNames>
  <calcPr fullCalcOnLoad="1"/>
</workbook>
</file>

<file path=xl/sharedStrings.xml><?xml version="1.0" encoding="utf-8"?>
<sst xmlns="http://schemas.openxmlformats.org/spreadsheetml/2006/main" count="123" uniqueCount="90">
  <si>
    <t>YORK UNIVERSITY - UNIVERSITÉ</t>
  </si>
  <si>
    <t>FFTE's</t>
  </si>
  <si>
    <t>Student</t>
  </si>
  <si>
    <t>Ineligible</t>
  </si>
  <si>
    <t>Eligible</t>
  </si>
  <si>
    <t>Past</t>
  </si>
  <si>
    <t>For</t>
  </si>
  <si>
    <t>Total</t>
  </si>
  <si>
    <t>Masters</t>
  </si>
  <si>
    <t>B.I.U.</t>
  </si>
  <si>
    <t>Formula</t>
  </si>
  <si>
    <t>Visa</t>
  </si>
  <si>
    <t>Doctors</t>
  </si>
  <si>
    <t xml:space="preserve">Grand </t>
  </si>
  <si>
    <t>Programme</t>
  </si>
  <si>
    <t>Limit</t>
  </si>
  <si>
    <t>Funding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</si>
  <si>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</si>
  <si>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</si>
  <si>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</si>
  <si>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</si>
  <si>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Humanities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</si>
  <si>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</si>
  <si>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</si>
  <si>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</si>
  <si>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</si>
  <si>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</si>
  <si>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</si>
  <si>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</si>
  <si>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</si>
  <si>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 xml:space="preserve">  Women's Studies</t>
  </si>
  <si>
    <t>Sub-Total</t>
  </si>
  <si>
    <t>Education</t>
  </si>
  <si>
    <t>Environmental Studies</t>
  </si>
  <si>
    <t>Fine Arts (Related)*</t>
  </si>
  <si>
    <t xml:space="preserve">  Art History</t>
  </si>
  <si>
    <t xml:space="preserve">  Dance</t>
  </si>
  <si>
    <t xml:space="preserve">  Film</t>
  </si>
  <si>
    <t xml:space="preserve">  Music</t>
  </si>
  <si>
    <t xml:space="preserve">  Theatre</t>
  </si>
  <si>
    <t xml:space="preserve">  Visual Arts</t>
  </si>
  <si>
    <t>Glendon</t>
  </si>
  <si>
    <t>Law</t>
  </si>
  <si>
    <t xml:space="preserve">   Professional Development</t>
  </si>
  <si>
    <t>Science (Related)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</si>
  <si>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</si>
  <si>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</si>
  <si>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</si>
  <si>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</si>
  <si>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>Schulich</t>
  </si>
  <si>
    <t xml:space="preserve">  International MBA</t>
  </si>
  <si>
    <t xml:space="preserve">          Total</t>
  </si>
  <si>
    <t xml:space="preserve">  Design</t>
  </si>
  <si>
    <t xml:space="preserve">  Communication &amp; Culture</t>
  </si>
  <si>
    <t xml:space="preserve">  Theatre Studies</t>
  </si>
  <si>
    <t>Health</t>
  </si>
  <si>
    <t xml:space="preserve">  Critical Disability Studies</t>
  </si>
  <si>
    <t xml:space="preserve">  Nursing</t>
  </si>
  <si>
    <t xml:space="preserve">  Applied &amp; Industrial Mathematics</t>
  </si>
  <si>
    <t xml:space="preserve">  Development Studies Grad Program</t>
  </si>
  <si>
    <t xml:space="preserve">  Primary Health Care (NURP)</t>
  </si>
  <si>
    <t>Fact Book</t>
  </si>
  <si>
    <t xml:space="preserve">  </t>
  </si>
  <si>
    <t xml:space="preserve">  Socio-Legal Studies</t>
  </si>
  <si>
    <t xml:space="preserve">  Art History and Visual Culture</t>
  </si>
  <si>
    <t xml:space="preserve">  Dance Studies</t>
  </si>
  <si>
    <t xml:space="preserve">  Cinema &amp; Media Studies</t>
  </si>
  <si>
    <t xml:space="preserve">   Public &amp; International Affairs</t>
  </si>
  <si>
    <t xml:space="preserve">  Computer Engineering</t>
  </si>
  <si>
    <t xml:space="preserve">  Physics &amp; Astronomy (Incl. Physics)</t>
  </si>
  <si>
    <t xml:space="preserve">  Social Work</t>
  </si>
  <si>
    <t xml:space="preserve">  Science Technology &amp; Society</t>
  </si>
  <si>
    <t xml:space="preserve">  Financial Accountability</t>
  </si>
  <si>
    <t xml:space="preserve">  Disaster &amp; Emergency Management</t>
  </si>
  <si>
    <t xml:space="preserve">  Human Resources Mamanagement</t>
  </si>
  <si>
    <t xml:space="preserve">  Public Policy Administration &amp; Law</t>
  </si>
  <si>
    <t>Liberal Arts and Professional Studies</t>
  </si>
  <si>
    <t xml:space="preserve">  Information Systems &amp; Technology</t>
  </si>
  <si>
    <t xml:space="preserve">   Etudes Francaise (Incl. Etudes Francophone)</t>
  </si>
  <si>
    <t xml:space="preserve">  Health</t>
  </si>
  <si>
    <t>101</t>
  </si>
  <si>
    <t>2012-2013</t>
  </si>
  <si>
    <t>2012/13 Summary of FFTE's by Graduate Programme</t>
  </si>
  <si>
    <t>2012/13</t>
  </si>
  <si>
    <t xml:space="preserve">  Inst. Independent Studies</t>
  </si>
  <si>
    <t xml:space="preserve">  Linguistics and Applied Linguistics</t>
  </si>
  <si>
    <t xml:space="preserve">  Gender, Feminist &amp; Women's Studies</t>
  </si>
  <si>
    <t xml:space="preserve">   Conference Interpretation</t>
  </si>
  <si>
    <t xml:space="preserve">   Translation Studies</t>
  </si>
  <si>
    <t>Lassonde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</si>
</sst>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#,##0.000_);\(#,##0.000\)"/>
    <numFmt numFmtId="167" formatCode="0.0_)"/>
    <numFmt numFmtId="168" formatCode="#,##0.0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i/>
      <sz val="45"/>
      <name val="Times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7"/>
      <name val="Helv"/>
      <family val="0"/>
    </font>
    <font>
      <sz val="7"/>
      <name val="Courier"/>
      <family val="0"/>
    </font>
    <font>
      <sz val="14"/>
      <name val="Helvetica"/>
      <family val="0"/>
    </font>
    <font>
      <b/>
      <u val="single"/>
      <sz val="10"/>
      <name val="Arial"/>
      <family val="2"/>
    </font>
    <font>
      <sz val="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"/>
      <name val="Helvetica"/>
      <family val="2"/>
    </font>
    <font>
      <b/>
      <sz val="6"/>
      <name val="Helvetic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39" fontId="0" fillId="0" borderId="0" xfId="0" applyAlignment="1">
      <alignment/>
    </xf>
    <xf numFmtId="39" fontId="5" fillId="0" borderId="10" xfId="0" applyFont="1" applyBorder="1" applyAlignment="1">
      <alignment/>
    </xf>
    <xf numFmtId="39" fontId="7" fillId="0" borderId="0" xfId="0" applyFont="1" applyAlignment="1">
      <alignment horizontal="centerContinuous"/>
    </xf>
    <xf numFmtId="39" fontId="6" fillId="0" borderId="11" xfId="0" applyFont="1" applyBorder="1" applyAlignment="1" applyProtection="1">
      <alignment horizontal="centerContinuous"/>
      <protection/>
    </xf>
    <xf numFmtId="39" fontId="5" fillId="0" borderId="0" xfId="0" applyFont="1" applyAlignment="1">
      <alignment horizontal="centerContinuous"/>
    </xf>
    <xf numFmtId="39" fontId="8" fillId="0" borderId="0" xfId="0" applyFont="1" applyAlignment="1">
      <alignment horizontal="centerContinuous"/>
    </xf>
    <xf numFmtId="39" fontId="9" fillId="0" borderId="10" xfId="0" applyFont="1" applyBorder="1" applyAlignment="1">
      <alignment/>
    </xf>
    <xf numFmtId="39" fontId="0" fillId="0" borderId="0" xfId="0" applyBorder="1" applyAlignment="1">
      <alignment/>
    </xf>
    <xf numFmtId="39" fontId="0" fillId="0" borderId="12" xfId="0" applyBorder="1" applyAlignment="1">
      <alignment/>
    </xf>
    <xf numFmtId="39" fontId="13" fillId="0" borderId="0" xfId="0" applyFont="1" applyAlignment="1">
      <alignment/>
    </xf>
    <xf numFmtId="39" fontId="0" fillId="0" borderId="13" xfId="0" applyBorder="1" applyAlignment="1">
      <alignment/>
    </xf>
    <xf numFmtId="39" fontId="0" fillId="0" borderId="14" xfId="0" applyBorder="1" applyAlignment="1">
      <alignment/>
    </xf>
    <xf numFmtId="39" fontId="0" fillId="0" borderId="15" xfId="0" applyBorder="1" applyAlignment="1">
      <alignment/>
    </xf>
    <xf numFmtId="39" fontId="6" fillId="0" borderId="11" xfId="0" applyFont="1" applyBorder="1" applyAlignment="1" applyProtection="1" quotePrefix="1">
      <alignment horizontal="centerContinuous"/>
      <protection/>
    </xf>
    <xf numFmtId="39" fontId="12" fillId="0" borderId="11" xfId="0" applyFont="1" applyBorder="1" applyAlignment="1">
      <alignment/>
    </xf>
    <xf numFmtId="39" fontId="12" fillId="0" borderId="11" xfId="0" applyFont="1" applyBorder="1" applyAlignment="1">
      <alignment horizontal="center"/>
    </xf>
    <xf numFmtId="39" fontId="13" fillId="0" borderId="16" xfId="0" applyFont="1" applyBorder="1" applyAlignment="1">
      <alignment/>
    </xf>
    <xf numFmtId="39" fontId="13" fillId="0" borderId="17" xfId="0" applyFont="1" applyBorder="1" applyAlignment="1">
      <alignment/>
    </xf>
    <xf numFmtId="39" fontId="13" fillId="0" borderId="18" xfId="0" applyFont="1" applyBorder="1" applyAlignment="1">
      <alignment/>
    </xf>
    <xf numFmtId="39" fontId="14" fillId="0" borderId="0" xfId="0" applyFont="1" applyAlignment="1" quotePrefix="1">
      <alignment/>
    </xf>
    <xf numFmtId="39" fontId="6" fillId="0" borderId="0" xfId="0" applyFont="1" applyBorder="1" applyAlignment="1" applyProtection="1" quotePrefix="1">
      <alignment horizontal="centerContinuous"/>
      <protection/>
    </xf>
    <xf numFmtId="39" fontId="6" fillId="0" borderId="0" xfId="0" applyFont="1" applyBorder="1" applyAlignment="1" applyProtection="1">
      <alignment horizontal="centerContinuous"/>
      <protection/>
    </xf>
    <xf numFmtId="39" fontId="8" fillId="0" borderId="10" xfId="0" applyFont="1" applyBorder="1" applyAlignment="1">
      <alignment/>
    </xf>
    <xf numFmtId="39" fontId="14" fillId="0" borderId="0" xfId="0" applyFont="1" applyAlignment="1" quotePrefix="1">
      <alignment horizontal="right"/>
    </xf>
    <xf numFmtId="39" fontId="16" fillId="0" borderId="0" xfId="0" applyFont="1" applyAlignment="1">
      <alignment/>
    </xf>
    <xf numFmtId="39" fontId="16" fillId="0" borderId="17" xfId="0" applyFont="1" applyBorder="1" applyAlignment="1">
      <alignment/>
    </xf>
    <xf numFmtId="168" fontId="33" fillId="0" borderId="0" xfId="0" applyNumberFormat="1" applyFont="1" applyBorder="1" applyAlignment="1" applyProtection="1">
      <alignment horizontal="left"/>
      <protection/>
    </xf>
    <xf numFmtId="168" fontId="33" fillId="0" borderId="0" xfId="0" applyNumberFormat="1" applyFont="1" applyBorder="1" applyAlignment="1" applyProtection="1">
      <alignment/>
      <protection/>
    </xf>
    <xf numFmtId="168" fontId="34" fillId="0" borderId="0" xfId="0" applyNumberFormat="1" applyFont="1" applyBorder="1" applyAlignment="1" applyProtection="1">
      <alignment/>
      <protection/>
    </xf>
    <xf numFmtId="168" fontId="34" fillId="0" borderId="12" xfId="0" applyNumberFormat="1" applyFont="1" applyBorder="1" applyAlignment="1">
      <alignment/>
    </xf>
    <xf numFmtId="168" fontId="34" fillId="0" borderId="0" xfId="0" applyNumberFormat="1" applyFont="1" applyBorder="1" applyAlignment="1">
      <alignment/>
    </xf>
    <xf numFmtId="168" fontId="33" fillId="0" borderId="0" xfId="0" applyNumberFormat="1" applyFont="1" applyBorder="1" applyAlignment="1">
      <alignment/>
    </xf>
    <xf numFmtId="168" fontId="33" fillId="0" borderId="11" xfId="0" applyNumberFormat="1" applyFont="1" applyBorder="1" applyAlignment="1" applyProtection="1">
      <alignment/>
      <protection/>
    </xf>
    <xf numFmtId="168" fontId="33" fillId="0" borderId="0" xfId="0" applyNumberFormat="1" applyFont="1" applyFill="1" applyBorder="1" applyAlignment="1" applyProtection="1">
      <alignment/>
      <protection/>
    </xf>
    <xf numFmtId="168" fontId="33" fillId="0" borderId="11" xfId="0" applyNumberFormat="1" applyFont="1" applyFill="1" applyBorder="1" applyAlignment="1" applyProtection="1">
      <alignment/>
      <protection/>
    </xf>
    <xf numFmtId="168" fontId="34" fillId="0" borderId="0" xfId="0" applyNumberFormat="1" applyFont="1" applyBorder="1" applyAlignment="1" applyProtection="1">
      <alignment horizontal="left"/>
      <protection/>
    </xf>
    <xf numFmtId="168" fontId="34" fillId="0" borderId="12" xfId="0" applyNumberFormat="1" applyFont="1" applyBorder="1" applyAlignment="1" applyProtection="1">
      <alignment/>
      <protection/>
    </xf>
    <xf numFmtId="168" fontId="34" fillId="0" borderId="11" xfId="0" applyNumberFormat="1" applyFont="1" applyBorder="1" applyAlignment="1">
      <alignment/>
    </xf>
    <xf numFmtId="168" fontId="33" fillId="0" borderId="11" xfId="0" applyNumberFormat="1" applyFont="1" applyBorder="1" applyAlignment="1">
      <alignment/>
    </xf>
    <xf numFmtId="168" fontId="34" fillId="0" borderId="0" xfId="0" applyNumberFormat="1" applyFont="1" applyFill="1" applyBorder="1" applyAlignment="1" applyProtection="1">
      <alignment/>
      <protection/>
    </xf>
    <xf numFmtId="168" fontId="34" fillId="0" borderId="11" xfId="0" applyNumberFormat="1" applyFont="1" applyBorder="1" applyAlignment="1" applyProtection="1">
      <alignment/>
      <protection/>
    </xf>
    <xf numFmtId="39" fontId="33" fillId="0" borderId="0" xfId="0" applyFont="1" applyAlignment="1">
      <alignment/>
    </xf>
    <xf numFmtId="39" fontId="33" fillId="0" borderId="0" xfId="0" applyFont="1" applyBorder="1" applyAlignment="1">
      <alignment/>
    </xf>
    <xf numFmtId="39" fontId="34" fillId="0" borderId="0" xfId="0" applyFont="1" applyBorder="1" applyAlignment="1">
      <alignment/>
    </xf>
    <xf numFmtId="39" fontId="34" fillId="0" borderId="0" xfId="0" applyFont="1" applyBorder="1" applyAlignment="1" applyProtection="1">
      <alignment horizontal="center"/>
      <protection/>
    </xf>
    <xf numFmtId="39" fontId="33" fillId="0" borderId="11" xfId="0" applyFont="1" applyBorder="1" applyAlignment="1">
      <alignment/>
    </xf>
    <xf numFmtId="39" fontId="33" fillId="0" borderId="12" xfId="0" applyFont="1" applyBorder="1" applyAlignment="1">
      <alignment/>
    </xf>
    <xf numFmtId="39" fontId="16" fillId="0" borderId="12" xfId="0" applyFont="1" applyBorder="1" applyAlignment="1">
      <alignment/>
    </xf>
    <xf numFmtId="39" fontId="34" fillId="0" borderId="0" xfId="0" applyFont="1" applyFill="1" applyBorder="1" applyAlignment="1" applyProtection="1">
      <alignment horizontal="center"/>
      <protection/>
    </xf>
    <xf numFmtId="39" fontId="34" fillId="0" borderId="11" xfId="0" applyFont="1" applyFill="1" applyBorder="1" applyAlignment="1" applyProtection="1">
      <alignment horizontal="center"/>
      <protection/>
    </xf>
    <xf numFmtId="39" fontId="34" fillId="0" borderId="12" xfId="0" applyFont="1" applyBorder="1" applyAlignment="1" applyProtection="1">
      <alignment horizontal="center"/>
      <protection/>
    </xf>
    <xf numFmtId="39" fontId="34" fillId="0" borderId="12" xfId="0" applyFont="1" applyBorder="1" applyAlignment="1">
      <alignment/>
    </xf>
    <xf numFmtId="167" fontId="34" fillId="0" borderId="0" xfId="0" applyNumberFormat="1" applyFont="1" applyBorder="1" applyAlignment="1" applyProtection="1">
      <alignment horizontal="left"/>
      <protection/>
    </xf>
    <xf numFmtId="39" fontId="34" fillId="0" borderId="0" xfId="0" applyFont="1" applyFill="1" applyBorder="1" applyAlignment="1" applyProtection="1" quotePrefix="1">
      <alignment horizontal="center"/>
      <protection/>
    </xf>
    <xf numFmtId="39" fontId="34" fillId="0" borderId="12" xfId="0" applyFont="1" applyFill="1" applyBorder="1" applyAlignment="1" applyProtection="1">
      <alignment horizontal="center"/>
      <protection/>
    </xf>
    <xf numFmtId="39" fontId="1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7"/>
  <sheetViews>
    <sheetView showGridLines="0" tabSelected="1" zoomScale="200" zoomScaleNormal="200" zoomScalePageLayoutView="0" workbookViewId="0" topLeftCell="A55">
      <selection activeCell="B86" sqref="B86"/>
    </sheetView>
  </sheetViews>
  <sheetFormatPr defaultColWidth="9.625" defaultRowHeight="12.75"/>
  <cols>
    <col min="1" max="1" width="1.625" style="0" customWidth="1"/>
    <col min="2" max="2" width="18.625" style="0" customWidth="1"/>
    <col min="3" max="4" width="5.625" style="0" customWidth="1"/>
    <col min="5" max="5" width="6.125" style="0" customWidth="1"/>
    <col min="6" max="6" width="5.625" style="0" customWidth="1"/>
    <col min="7" max="7" width="6.625" style="0" customWidth="1"/>
    <col min="8" max="9" width="5.625" style="0" customWidth="1"/>
    <col min="10" max="10" width="6.125" style="0" customWidth="1"/>
    <col min="11" max="14" width="5.625" style="0" customWidth="1"/>
    <col min="15" max="15" width="6.625" style="0" customWidth="1"/>
    <col min="16" max="16" width="0.5" style="0" customWidth="1"/>
    <col min="17" max="17" width="6.625" style="0" customWidth="1"/>
    <col min="19" max="19" width="9.625" style="0" customWidth="1"/>
    <col min="24" max="24" width="7.625" style="0" customWidth="1"/>
    <col min="27" max="27" width="5.625" style="0" customWidth="1"/>
  </cols>
  <sheetData>
    <row r="1" spans="1:16" ht="48" customHeight="1" thickBot="1">
      <c r="A1" s="6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"/>
      <c r="N1" s="22" t="s">
        <v>81</v>
      </c>
      <c r="O1" s="1"/>
      <c r="P1" s="1"/>
    </row>
    <row r="2" spans="1:16" ht="21.75" customHeight="1" thickTop="1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6" ht="1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15.75" customHeight="1">
      <c r="A4" s="13"/>
      <c r="B4" s="55" t="s">
        <v>82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8"/>
    </row>
    <row r="5" spans="1:16" ht="3.75" customHeight="1">
      <c r="A5" s="3"/>
      <c r="B5" s="7"/>
      <c r="C5" s="7"/>
      <c r="D5" s="20"/>
      <c r="E5" s="21"/>
      <c r="F5" s="21"/>
      <c r="G5" s="21"/>
      <c r="H5" s="21"/>
      <c r="I5" s="7"/>
      <c r="J5" s="20"/>
      <c r="K5" s="20"/>
      <c r="L5" s="20"/>
      <c r="M5" s="20"/>
      <c r="N5" s="7"/>
      <c r="O5" s="7"/>
      <c r="P5" s="8"/>
    </row>
    <row r="6" spans="1:16" ht="8.25" customHeight="1">
      <c r="A6" s="3"/>
      <c r="B6" s="41"/>
      <c r="C6" s="42"/>
      <c r="D6" s="43"/>
      <c r="E6" s="44" t="s">
        <v>2</v>
      </c>
      <c r="F6" s="44"/>
      <c r="G6" s="44"/>
      <c r="H6" s="44"/>
      <c r="I6" s="45"/>
      <c r="J6" s="43"/>
      <c r="K6" s="44" t="s">
        <v>2</v>
      </c>
      <c r="L6" s="44"/>
      <c r="M6" s="44"/>
      <c r="N6" s="46"/>
      <c r="O6" s="42"/>
      <c r="P6" s="47"/>
    </row>
    <row r="7" spans="1:16" ht="7.5" customHeight="1">
      <c r="A7" s="3"/>
      <c r="B7" s="41"/>
      <c r="C7" s="42"/>
      <c r="D7" s="44" t="s">
        <v>3</v>
      </c>
      <c r="E7" s="44" t="s">
        <v>3</v>
      </c>
      <c r="F7" s="44"/>
      <c r="G7" s="44"/>
      <c r="H7" s="44"/>
      <c r="I7" s="45"/>
      <c r="J7" s="44" t="s">
        <v>3</v>
      </c>
      <c r="K7" s="44" t="s">
        <v>3</v>
      </c>
      <c r="L7" s="44"/>
      <c r="M7" s="42"/>
      <c r="N7" s="46"/>
      <c r="O7" s="42"/>
      <c r="P7" s="47"/>
    </row>
    <row r="8" spans="1:16" ht="7.5" customHeight="1">
      <c r="A8" s="3"/>
      <c r="B8" s="41"/>
      <c r="C8" s="48" t="s">
        <v>4</v>
      </c>
      <c r="D8" s="44" t="s">
        <v>5</v>
      </c>
      <c r="E8" s="44" t="s">
        <v>6</v>
      </c>
      <c r="F8" s="44" t="s">
        <v>3</v>
      </c>
      <c r="G8" s="44"/>
      <c r="H8" s="44" t="s">
        <v>7</v>
      </c>
      <c r="I8" s="49" t="s">
        <v>4</v>
      </c>
      <c r="J8" s="44" t="s">
        <v>5</v>
      </c>
      <c r="K8" s="44" t="s">
        <v>6</v>
      </c>
      <c r="L8" s="44" t="s">
        <v>3</v>
      </c>
      <c r="M8" s="43"/>
      <c r="N8" s="50" t="s">
        <v>7</v>
      </c>
      <c r="O8" s="42"/>
      <c r="P8" s="47"/>
    </row>
    <row r="9" spans="1:16" ht="7.5" customHeight="1">
      <c r="A9" s="14"/>
      <c r="B9" s="41"/>
      <c r="C9" s="48" t="s">
        <v>8</v>
      </c>
      <c r="D9" s="48" t="s">
        <v>9</v>
      </c>
      <c r="E9" s="48" t="s">
        <v>10</v>
      </c>
      <c r="F9" s="48" t="s">
        <v>11</v>
      </c>
      <c r="G9" s="48" t="s">
        <v>7</v>
      </c>
      <c r="H9" s="48" t="s">
        <v>8</v>
      </c>
      <c r="I9" s="49" t="s">
        <v>12</v>
      </c>
      <c r="J9" s="44" t="s">
        <v>9</v>
      </c>
      <c r="K9" s="44" t="s">
        <v>10</v>
      </c>
      <c r="L9" s="44" t="s">
        <v>11</v>
      </c>
      <c r="M9" s="44" t="s">
        <v>7</v>
      </c>
      <c r="N9" s="51" t="s">
        <v>12</v>
      </c>
      <c r="O9" s="48" t="s">
        <v>13</v>
      </c>
      <c r="P9" s="47"/>
    </row>
    <row r="10" spans="1:16" ht="7.5" customHeight="1">
      <c r="A10" s="15"/>
      <c r="B10" s="52" t="s">
        <v>14</v>
      </c>
      <c r="C10" s="53" t="s">
        <v>83</v>
      </c>
      <c r="D10" s="48" t="s">
        <v>15</v>
      </c>
      <c r="E10" s="48" t="s">
        <v>16</v>
      </c>
      <c r="F10" s="48" t="s">
        <v>2</v>
      </c>
      <c r="G10" s="48" t="s">
        <v>3</v>
      </c>
      <c r="H10" s="54" t="s">
        <v>1</v>
      </c>
      <c r="I10" s="53" t="str">
        <f>C10</f>
        <v>2012/13</v>
      </c>
      <c r="J10" s="44" t="s">
        <v>15</v>
      </c>
      <c r="K10" s="44" t="s">
        <v>16</v>
      </c>
      <c r="L10" s="44" t="s">
        <v>2</v>
      </c>
      <c r="M10" s="44" t="s">
        <v>3</v>
      </c>
      <c r="N10" s="51" t="s">
        <v>1</v>
      </c>
      <c r="O10" s="48" t="s">
        <v>7</v>
      </c>
      <c r="P10" s="47"/>
    </row>
    <row r="11" spans="1:16" ht="9" customHeight="1">
      <c r="A11" s="14"/>
      <c r="B11" s="26" t="s">
        <v>76</v>
      </c>
      <c r="C11" s="27">
        <v>0</v>
      </c>
      <c r="D11" s="27">
        <v>0</v>
      </c>
      <c r="E11" s="27">
        <v>5.9</v>
      </c>
      <c r="F11" s="27">
        <v>0</v>
      </c>
      <c r="G11" s="28">
        <f>SUM(D11:F11)</f>
        <v>5.9</v>
      </c>
      <c r="H11" s="29">
        <f>C11+G11</f>
        <v>5.9</v>
      </c>
      <c r="I11" s="27">
        <v>0</v>
      </c>
      <c r="J11" s="27">
        <v>0</v>
      </c>
      <c r="K11" s="27">
        <v>0</v>
      </c>
      <c r="L11" s="27">
        <v>0</v>
      </c>
      <c r="M11" s="28">
        <f>SUM(J11:L11)</f>
        <v>0</v>
      </c>
      <c r="N11" s="29">
        <f>I11+M11</f>
        <v>0</v>
      </c>
      <c r="O11" s="30">
        <f>H11+N11</f>
        <v>5.9</v>
      </c>
      <c r="P11" s="47"/>
    </row>
    <row r="12" spans="1:16" ht="7.5" customHeight="1">
      <c r="A12" s="14"/>
      <c r="B12" s="31" t="s">
        <v>53</v>
      </c>
      <c r="C12" s="27">
        <v>101</v>
      </c>
      <c r="D12" s="27">
        <v>2.4</v>
      </c>
      <c r="E12" s="27">
        <v>2</v>
      </c>
      <c r="F12" s="27">
        <v>0.6</v>
      </c>
      <c r="G12" s="28">
        <f aca="true" t="shared" si="0" ref="G12:G34">SUM(D12:F12)</f>
        <v>5</v>
      </c>
      <c r="H12" s="30">
        <f aca="true" t="shared" si="1" ref="H12:H34">C12+G12</f>
        <v>106</v>
      </c>
      <c r="I12" s="32">
        <v>69.6</v>
      </c>
      <c r="J12" s="27">
        <v>77.2</v>
      </c>
      <c r="K12" s="27">
        <v>0</v>
      </c>
      <c r="L12" s="27">
        <v>2</v>
      </c>
      <c r="M12" s="28">
        <f aca="true" t="shared" si="2" ref="M12:M34">SUM(J12:L12)</f>
        <v>79.2</v>
      </c>
      <c r="N12" s="29">
        <f aca="true" t="shared" si="3" ref="N12:N34">I12+M12</f>
        <v>148.8</v>
      </c>
      <c r="O12" s="30">
        <f aca="true" t="shared" si="4" ref="O12:O34">H12+N12</f>
        <v>254.8</v>
      </c>
      <c r="P12" s="47"/>
    </row>
    <row r="13" spans="1:16" ht="7.5" customHeight="1">
      <c r="A13" s="14"/>
      <c r="B13" s="31" t="s">
        <v>59</v>
      </c>
      <c r="C13" s="27">
        <v>72.7</v>
      </c>
      <c r="D13" s="27">
        <v>0.9</v>
      </c>
      <c r="E13" s="27">
        <v>1</v>
      </c>
      <c r="F13" s="27">
        <v>10.3</v>
      </c>
      <c r="G13" s="28">
        <f t="shared" si="0"/>
        <v>12.200000000000001</v>
      </c>
      <c r="H13" s="30">
        <f t="shared" si="1"/>
        <v>84.9</v>
      </c>
      <c r="I13" s="32">
        <v>0</v>
      </c>
      <c r="J13" s="27">
        <v>0</v>
      </c>
      <c r="K13" s="27">
        <v>0</v>
      </c>
      <c r="L13" s="27">
        <v>0</v>
      </c>
      <c r="M13" s="28">
        <f t="shared" si="2"/>
        <v>0</v>
      </c>
      <c r="N13" s="29">
        <f t="shared" si="3"/>
        <v>0</v>
      </c>
      <c r="O13" s="30">
        <f t="shared" si="4"/>
        <v>84.9</v>
      </c>
      <c r="P13" s="47"/>
    </row>
    <row r="14" spans="1:16" ht="7.5" customHeight="1">
      <c r="A14" s="14"/>
      <c r="B14" s="27" t="s">
        <v>73</v>
      </c>
      <c r="C14" s="31">
        <v>97.4</v>
      </c>
      <c r="D14" s="27">
        <v>0</v>
      </c>
      <c r="E14" s="27">
        <v>6.3</v>
      </c>
      <c r="F14" s="27">
        <v>4</v>
      </c>
      <c r="G14" s="28">
        <f t="shared" si="0"/>
        <v>10.3</v>
      </c>
      <c r="H14" s="30">
        <f t="shared" si="1"/>
        <v>107.7</v>
      </c>
      <c r="I14" s="32">
        <v>0</v>
      </c>
      <c r="J14" s="27">
        <v>0</v>
      </c>
      <c r="K14" s="27">
        <v>0</v>
      </c>
      <c r="L14" s="27">
        <v>0</v>
      </c>
      <c r="M14" s="28">
        <f t="shared" si="2"/>
        <v>0</v>
      </c>
      <c r="N14" s="29">
        <f t="shared" si="3"/>
        <v>0</v>
      </c>
      <c r="O14" s="30">
        <f t="shared" si="4"/>
        <v>107.7</v>
      </c>
      <c r="P14" s="47"/>
    </row>
    <row r="15" spans="1:16" ht="7.5" customHeight="1">
      <c r="A15" s="14"/>
      <c r="B15" s="26" t="s">
        <v>17</v>
      </c>
      <c r="C15" s="27">
        <v>105.6</v>
      </c>
      <c r="D15" s="27">
        <v>0</v>
      </c>
      <c r="E15" s="27">
        <v>4</v>
      </c>
      <c r="F15" s="27">
        <v>19</v>
      </c>
      <c r="G15" s="28">
        <f t="shared" si="0"/>
        <v>23</v>
      </c>
      <c r="H15" s="30">
        <f t="shared" si="1"/>
        <v>128.6</v>
      </c>
      <c r="I15" s="32">
        <v>28</v>
      </c>
      <c r="J15" s="27">
        <v>20.5</v>
      </c>
      <c r="K15" s="27">
        <v>0</v>
      </c>
      <c r="L15" s="27">
        <v>23</v>
      </c>
      <c r="M15" s="28">
        <f t="shared" si="2"/>
        <v>43.5</v>
      </c>
      <c r="N15" s="29">
        <f t="shared" si="3"/>
        <v>71.5</v>
      </c>
      <c r="O15" s="30">
        <f t="shared" si="4"/>
        <v>200.1</v>
      </c>
      <c r="P15" s="47"/>
    </row>
    <row r="16" spans="1:16" ht="7.5" customHeight="1">
      <c r="A16" s="14"/>
      <c r="B16" s="26" t="s">
        <v>18</v>
      </c>
      <c r="C16" s="27">
        <v>69.8</v>
      </c>
      <c r="D16" s="27">
        <v>0</v>
      </c>
      <c r="E16" s="27">
        <v>2.6</v>
      </c>
      <c r="F16" s="27">
        <v>0</v>
      </c>
      <c r="G16" s="28">
        <f t="shared" si="0"/>
        <v>2.6</v>
      </c>
      <c r="H16" s="30">
        <f t="shared" si="1"/>
        <v>72.39999999999999</v>
      </c>
      <c r="I16" s="32">
        <v>100.3</v>
      </c>
      <c r="J16" s="27">
        <v>48.5</v>
      </c>
      <c r="K16" s="27">
        <v>0</v>
      </c>
      <c r="L16" s="27">
        <v>9.6</v>
      </c>
      <c r="M16" s="28">
        <f t="shared" si="2"/>
        <v>58.1</v>
      </c>
      <c r="N16" s="29">
        <f t="shared" si="3"/>
        <v>158.4</v>
      </c>
      <c r="O16" s="30">
        <f t="shared" si="4"/>
        <v>230.8</v>
      </c>
      <c r="P16" s="47"/>
    </row>
    <row r="17" spans="1:16" ht="7.5" customHeight="1">
      <c r="A17" s="14"/>
      <c r="B17" s="31" t="s">
        <v>72</v>
      </c>
      <c r="C17" s="27">
        <v>35.2</v>
      </c>
      <c r="D17" s="27">
        <v>0</v>
      </c>
      <c r="E17" s="27">
        <v>0</v>
      </c>
      <c r="F17" s="27">
        <v>26</v>
      </c>
      <c r="G17" s="28">
        <f t="shared" si="0"/>
        <v>26</v>
      </c>
      <c r="H17" s="30">
        <f t="shared" si="1"/>
        <v>61.2</v>
      </c>
      <c r="I17" s="32">
        <v>0</v>
      </c>
      <c r="J17" s="27">
        <v>0</v>
      </c>
      <c r="K17" s="27">
        <v>0</v>
      </c>
      <c r="L17" s="27">
        <v>0</v>
      </c>
      <c r="M17" s="28">
        <f t="shared" si="2"/>
        <v>0</v>
      </c>
      <c r="N17" s="29">
        <f t="shared" si="3"/>
        <v>0</v>
      </c>
      <c r="O17" s="30">
        <f t="shared" si="4"/>
        <v>61.2</v>
      </c>
      <c r="P17" s="47"/>
    </row>
    <row r="18" spans="1:16" ht="7.5" customHeight="1">
      <c r="A18" s="14"/>
      <c r="B18" s="31" t="s">
        <v>86</v>
      </c>
      <c r="C18" s="27">
        <v>16</v>
      </c>
      <c r="D18" s="27">
        <v>0</v>
      </c>
      <c r="E18" s="27">
        <v>0</v>
      </c>
      <c r="F18" s="27">
        <v>2</v>
      </c>
      <c r="G18" s="28">
        <f t="shared" si="0"/>
        <v>2</v>
      </c>
      <c r="H18" s="30">
        <f t="shared" si="1"/>
        <v>18</v>
      </c>
      <c r="I18" s="32">
        <v>14</v>
      </c>
      <c r="J18" s="27">
        <v>0</v>
      </c>
      <c r="K18" s="27">
        <v>0</v>
      </c>
      <c r="L18" s="27">
        <v>4</v>
      </c>
      <c r="M18" s="28">
        <f t="shared" si="2"/>
        <v>4</v>
      </c>
      <c r="N18" s="29">
        <f t="shared" si="3"/>
        <v>18</v>
      </c>
      <c r="O18" s="30">
        <f t="shared" si="4"/>
        <v>36</v>
      </c>
      <c r="P18" s="47"/>
    </row>
    <row r="19" spans="1:16" ht="7.5" customHeight="1">
      <c r="A19" s="14"/>
      <c r="B19" s="26" t="s">
        <v>19</v>
      </c>
      <c r="C19" s="27">
        <v>50.6</v>
      </c>
      <c r="D19" s="27">
        <v>5.4</v>
      </c>
      <c r="E19" s="27">
        <v>0</v>
      </c>
      <c r="F19" s="27">
        <v>5</v>
      </c>
      <c r="G19" s="28">
        <f t="shared" si="0"/>
        <v>10.4</v>
      </c>
      <c r="H19" s="30">
        <f t="shared" si="1"/>
        <v>61</v>
      </c>
      <c r="I19" s="32">
        <v>48.2</v>
      </c>
      <c r="J19" s="27">
        <v>31.6</v>
      </c>
      <c r="K19" s="27">
        <v>0</v>
      </c>
      <c r="L19" s="27">
        <v>16.6</v>
      </c>
      <c r="M19" s="28">
        <f t="shared" si="2"/>
        <v>48.2</v>
      </c>
      <c r="N19" s="29">
        <f t="shared" si="3"/>
        <v>96.4</v>
      </c>
      <c r="O19" s="30">
        <f t="shared" si="4"/>
        <v>157.4</v>
      </c>
      <c r="P19" s="47"/>
    </row>
    <row r="20" spans="1:16" ht="7.5" customHeight="1">
      <c r="A20" s="14"/>
      <c r="B20" s="26" t="s">
        <v>20</v>
      </c>
      <c r="C20" s="27">
        <v>103.1</v>
      </c>
      <c r="D20" s="27">
        <v>0</v>
      </c>
      <c r="E20" s="27">
        <v>4</v>
      </c>
      <c r="F20" s="27">
        <v>1</v>
      </c>
      <c r="G20" s="28">
        <f t="shared" si="0"/>
        <v>5</v>
      </c>
      <c r="H20" s="30">
        <f t="shared" si="1"/>
        <v>108.1</v>
      </c>
      <c r="I20" s="32">
        <v>144.9</v>
      </c>
      <c r="J20" s="27">
        <v>90.2</v>
      </c>
      <c r="K20" s="27">
        <v>0</v>
      </c>
      <c r="L20" s="27">
        <v>12.5</v>
      </c>
      <c r="M20" s="28">
        <f t="shared" si="2"/>
        <v>102.7</v>
      </c>
      <c r="N20" s="29">
        <f t="shared" si="3"/>
        <v>247.60000000000002</v>
      </c>
      <c r="O20" s="30">
        <f t="shared" si="4"/>
        <v>355.70000000000005</v>
      </c>
      <c r="P20" s="47"/>
    </row>
    <row r="21" spans="1:16" ht="7.5" customHeight="1">
      <c r="A21" s="14"/>
      <c r="B21" s="27" t="s">
        <v>74</v>
      </c>
      <c r="C21" s="31">
        <v>76.4</v>
      </c>
      <c r="D21" s="27">
        <v>0</v>
      </c>
      <c r="E21" s="27">
        <v>0</v>
      </c>
      <c r="F21" s="27">
        <v>2</v>
      </c>
      <c r="G21" s="28">
        <f t="shared" si="0"/>
        <v>2</v>
      </c>
      <c r="H21" s="30">
        <f t="shared" si="1"/>
        <v>78.4</v>
      </c>
      <c r="I21" s="32">
        <v>31.5</v>
      </c>
      <c r="J21" s="27">
        <v>0</v>
      </c>
      <c r="K21" s="27">
        <v>0</v>
      </c>
      <c r="L21" s="27">
        <v>0</v>
      </c>
      <c r="M21" s="28">
        <f t="shared" si="2"/>
        <v>0</v>
      </c>
      <c r="N21" s="29">
        <f t="shared" si="3"/>
        <v>31.5</v>
      </c>
      <c r="O21" s="30">
        <f t="shared" si="4"/>
        <v>109.9</v>
      </c>
      <c r="P21" s="47"/>
    </row>
    <row r="22" spans="1:16" ht="7.5" customHeight="1">
      <c r="A22" s="14"/>
      <c r="B22" s="26" t="s">
        <v>21</v>
      </c>
      <c r="C22" s="27">
        <v>38.5</v>
      </c>
      <c r="D22" s="27">
        <v>1.2</v>
      </c>
      <c r="E22" s="27">
        <v>0</v>
      </c>
      <c r="F22" s="27">
        <v>3.3</v>
      </c>
      <c r="G22" s="28">
        <f t="shared" si="0"/>
        <v>4.5</v>
      </c>
      <c r="H22" s="30">
        <f t="shared" si="1"/>
        <v>43</v>
      </c>
      <c r="I22" s="32">
        <v>122.6</v>
      </c>
      <c r="J22" s="27">
        <v>60.1</v>
      </c>
      <c r="K22" s="27">
        <v>0</v>
      </c>
      <c r="L22" s="27">
        <v>5</v>
      </c>
      <c r="M22" s="28">
        <f t="shared" si="2"/>
        <v>65.1</v>
      </c>
      <c r="N22" s="29">
        <f t="shared" si="3"/>
        <v>187.7</v>
      </c>
      <c r="O22" s="30">
        <f t="shared" si="4"/>
        <v>230.7</v>
      </c>
      <c r="P22" s="47"/>
    </row>
    <row r="23" spans="1:16" ht="7.5" customHeight="1">
      <c r="A23" s="14"/>
      <c r="B23" s="26" t="s">
        <v>77</v>
      </c>
      <c r="C23" s="27">
        <v>38.7</v>
      </c>
      <c r="D23" s="27">
        <v>0</v>
      </c>
      <c r="E23" s="27">
        <v>1</v>
      </c>
      <c r="F23" s="27">
        <v>17.4</v>
      </c>
      <c r="G23" s="28">
        <f t="shared" si="0"/>
        <v>18.4</v>
      </c>
      <c r="H23" s="30">
        <f t="shared" si="1"/>
        <v>57.1</v>
      </c>
      <c r="I23" s="32">
        <v>0</v>
      </c>
      <c r="J23" s="27">
        <v>0</v>
      </c>
      <c r="K23" s="27">
        <v>0</v>
      </c>
      <c r="L23" s="27">
        <v>0</v>
      </c>
      <c r="M23" s="28">
        <f t="shared" si="2"/>
        <v>0</v>
      </c>
      <c r="N23" s="29">
        <f t="shared" si="3"/>
        <v>0</v>
      </c>
      <c r="O23" s="30">
        <f t="shared" si="4"/>
        <v>57.1</v>
      </c>
      <c r="P23" s="47"/>
    </row>
    <row r="24" spans="1:16" ht="7.5" customHeight="1">
      <c r="A24" s="14"/>
      <c r="B24" s="26" t="s">
        <v>84</v>
      </c>
      <c r="C24" s="27">
        <v>59.4</v>
      </c>
      <c r="D24" s="27">
        <v>8.1</v>
      </c>
      <c r="E24" s="27">
        <v>0</v>
      </c>
      <c r="F24" s="27">
        <v>1</v>
      </c>
      <c r="G24" s="28">
        <f t="shared" si="0"/>
        <v>9.1</v>
      </c>
      <c r="H24" s="30">
        <f t="shared" si="1"/>
        <v>68.5</v>
      </c>
      <c r="I24" s="32">
        <v>0</v>
      </c>
      <c r="J24" s="27">
        <v>0</v>
      </c>
      <c r="K24" s="33">
        <v>0</v>
      </c>
      <c r="L24" s="33">
        <v>0</v>
      </c>
      <c r="M24" s="28">
        <f t="shared" si="2"/>
        <v>0</v>
      </c>
      <c r="N24" s="29">
        <f t="shared" si="3"/>
        <v>0</v>
      </c>
      <c r="O24" s="30">
        <f t="shared" si="4"/>
        <v>68.5</v>
      </c>
      <c r="P24" s="47"/>
    </row>
    <row r="25" spans="1:16" ht="7.5" customHeight="1">
      <c r="A25" s="14"/>
      <c r="B25" s="26" t="s">
        <v>85</v>
      </c>
      <c r="C25" s="27">
        <v>53.1</v>
      </c>
      <c r="D25" s="27">
        <v>0</v>
      </c>
      <c r="E25" s="27">
        <v>0</v>
      </c>
      <c r="F25" s="27">
        <v>7.9</v>
      </c>
      <c r="G25" s="28">
        <f t="shared" si="0"/>
        <v>7.9</v>
      </c>
      <c r="H25" s="30">
        <f t="shared" si="1"/>
        <v>61</v>
      </c>
      <c r="I25" s="34">
        <v>36</v>
      </c>
      <c r="J25" s="33">
        <v>9.2</v>
      </c>
      <c r="K25" s="27">
        <v>0</v>
      </c>
      <c r="L25" s="27">
        <v>10</v>
      </c>
      <c r="M25" s="28">
        <f t="shared" si="2"/>
        <v>19.2</v>
      </c>
      <c r="N25" s="29">
        <f t="shared" si="3"/>
        <v>55.2</v>
      </c>
      <c r="O25" s="30">
        <f t="shared" si="4"/>
        <v>116.2</v>
      </c>
      <c r="P25" s="47"/>
    </row>
    <row r="26" spans="1:16" ht="7.5" customHeight="1">
      <c r="A26" s="14"/>
      <c r="B26" s="26" t="s">
        <v>24</v>
      </c>
      <c r="C26" s="27">
        <v>30.6</v>
      </c>
      <c r="D26" s="27">
        <v>0</v>
      </c>
      <c r="E26" s="27">
        <v>0.3</v>
      </c>
      <c r="F26" s="27">
        <v>2</v>
      </c>
      <c r="G26" s="28">
        <f t="shared" si="0"/>
        <v>2.3</v>
      </c>
      <c r="H26" s="30">
        <f t="shared" si="1"/>
        <v>32.9</v>
      </c>
      <c r="I26" s="32">
        <v>49.8</v>
      </c>
      <c r="J26" s="27">
        <v>38.2</v>
      </c>
      <c r="K26" s="27">
        <v>0</v>
      </c>
      <c r="L26" s="27">
        <v>3</v>
      </c>
      <c r="M26" s="28">
        <f t="shared" si="2"/>
        <v>41.2</v>
      </c>
      <c r="N26" s="29">
        <f t="shared" si="3"/>
        <v>91</v>
      </c>
      <c r="O26" s="30">
        <f t="shared" si="4"/>
        <v>123.9</v>
      </c>
      <c r="P26" s="47"/>
    </row>
    <row r="27" spans="1:16" ht="7.5" customHeight="1">
      <c r="A27" s="14"/>
      <c r="B27" s="26" t="s">
        <v>25</v>
      </c>
      <c r="C27" s="27">
        <v>130.9</v>
      </c>
      <c r="D27" s="27">
        <v>2.7</v>
      </c>
      <c r="E27" s="27">
        <v>2.8</v>
      </c>
      <c r="F27" s="27">
        <v>5.6</v>
      </c>
      <c r="G27" s="28">
        <f t="shared" si="0"/>
        <v>11.1</v>
      </c>
      <c r="H27" s="30">
        <f t="shared" si="1"/>
        <v>142</v>
      </c>
      <c r="I27" s="32">
        <v>192</v>
      </c>
      <c r="J27" s="27">
        <v>80.8</v>
      </c>
      <c r="K27" s="27">
        <v>0.3</v>
      </c>
      <c r="L27" s="27">
        <v>35.3</v>
      </c>
      <c r="M27" s="28">
        <f t="shared" si="2"/>
        <v>116.39999999999999</v>
      </c>
      <c r="N27" s="29">
        <f t="shared" si="3"/>
        <v>308.4</v>
      </c>
      <c r="O27" s="30">
        <f t="shared" si="4"/>
        <v>450.4</v>
      </c>
      <c r="P27" s="47"/>
    </row>
    <row r="28" spans="1:16" ht="7.5" customHeight="1">
      <c r="A28" s="14"/>
      <c r="B28" s="27" t="s">
        <v>75</v>
      </c>
      <c r="C28" s="31">
        <v>84.9</v>
      </c>
      <c r="D28" s="27">
        <v>0</v>
      </c>
      <c r="E28" s="27">
        <v>2</v>
      </c>
      <c r="F28" s="27">
        <v>0.6</v>
      </c>
      <c r="G28" s="28">
        <f t="shared" si="0"/>
        <v>2.6</v>
      </c>
      <c r="H28" s="30">
        <f t="shared" si="1"/>
        <v>87.5</v>
      </c>
      <c r="I28" s="32">
        <v>0</v>
      </c>
      <c r="J28" s="27">
        <v>0</v>
      </c>
      <c r="K28" s="27">
        <v>0</v>
      </c>
      <c r="L28" s="27">
        <v>0</v>
      </c>
      <c r="M28" s="28">
        <f t="shared" si="2"/>
        <v>0</v>
      </c>
      <c r="N28" s="29">
        <f t="shared" si="3"/>
        <v>0</v>
      </c>
      <c r="O28" s="30">
        <f t="shared" si="4"/>
        <v>87.5</v>
      </c>
      <c r="P28" s="47"/>
    </row>
    <row r="29" spans="1:16" ht="7.5" customHeight="1">
      <c r="A29" s="14"/>
      <c r="B29" s="26" t="s">
        <v>27</v>
      </c>
      <c r="C29" s="27">
        <v>27</v>
      </c>
      <c r="D29" s="27">
        <v>2.4</v>
      </c>
      <c r="E29" s="27">
        <v>0.3</v>
      </c>
      <c r="F29" s="27">
        <v>3</v>
      </c>
      <c r="G29" s="28">
        <f t="shared" si="0"/>
        <v>5.699999999999999</v>
      </c>
      <c r="H29" s="30">
        <f t="shared" si="1"/>
        <v>32.7</v>
      </c>
      <c r="I29" s="32">
        <v>121.7</v>
      </c>
      <c r="J29" s="27">
        <v>74</v>
      </c>
      <c r="K29" s="27">
        <v>0.3</v>
      </c>
      <c r="L29" s="27">
        <v>12.6</v>
      </c>
      <c r="M29" s="28">
        <f t="shared" si="2"/>
        <v>86.89999999999999</v>
      </c>
      <c r="N29" s="29">
        <f t="shared" si="3"/>
        <v>208.6</v>
      </c>
      <c r="O29" s="30">
        <f t="shared" si="4"/>
        <v>241.3</v>
      </c>
      <c r="P29" s="47"/>
    </row>
    <row r="30" spans="1:16" ht="7.5" customHeight="1">
      <c r="A30" s="14"/>
      <c r="B30" s="26" t="s">
        <v>28</v>
      </c>
      <c r="C30" s="27">
        <v>38.6</v>
      </c>
      <c r="D30" s="27">
        <v>3.9</v>
      </c>
      <c r="E30" s="27">
        <v>0</v>
      </c>
      <c r="F30" s="27">
        <v>3.6</v>
      </c>
      <c r="G30" s="28">
        <f t="shared" si="0"/>
        <v>7.5</v>
      </c>
      <c r="H30" s="30">
        <f t="shared" si="1"/>
        <v>46.1</v>
      </c>
      <c r="I30" s="32">
        <v>53.6</v>
      </c>
      <c r="J30" s="27">
        <v>34.7</v>
      </c>
      <c r="K30" s="27">
        <v>0</v>
      </c>
      <c r="L30" s="27">
        <v>15</v>
      </c>
      <c r="M30" s="28">
        <f t="shared" si="2"/>
        <v>49.7</v>
      </c>
      <c r="N30" s="29">
        <f t="shared" si="3"/>
        <v>103.30000000000001</v>
      </c>
      <c r="O30" s="30">
        <f t="shared" si="4"/>
        <v>149.4</v>
      </c>
      <c r="P30" s="47"/>
    </row>
    <row r="31" spans="1:16" ht="7.5" customHeight="1">
      <c r="A31" s="14"/>
      <c r="B31" s="27" t="s">
        <v>70</v>
      </c>
      <c r="C31" s="27">
        <v>251.6</v>
      </c>
      <c r="D31" s="27">
        <v>0.3</v>
      </c>
      <c r="E31" s="27">
        <v>0.3</v>
      </c>
      <c r="F31" s="27">
        <v>0</v>
      </c>
      <c r="G31" s="28">
        <f t="shared" si="0"/>
        <v>0.6</v>
      </c>
      <c r="H31" s="29">
        <f t="shared" si="1"/>
        <v>252.2</v>
      </c>
      <c r="I31" s="27">
        <v>42</v>
      </c>
      <c r="J31" s="27">
        <v>13</v>
      </c>
      <c r="K31" s="27">
        <v>0</v>
      </c>
      <c r="L31" s="27">
        <v>0</v>
      </c>
      <c r="M31" s="28">
        <f t="shared" si="2"/>
        <v>13</v>
      </c>
      <c r="N31" s="29">
        <f t="shared" si="3"/>
        <v>55</v>
      </c>
      <c r="O31" s="30">
        <f t="shared" si="4"/>
        <v>307.2</v>
      </c>
      <c r="P31" s="47"/>
    </row>
    <row r="32" spans="1:16" ht="7.5" customHeight="1">
      <c r="A32" s="14"/>
      <c r="B32" s="26" t="s">
        <v>63</v>
      </c>
      <c r="C32" s="27">
        <v>40.3</v>
      </c>
      <c r="D32" s="27">
        <v>0</v>
      </c>
      <c r="E32" s="27">
        <v>0.3</v>
      </c>
      <c r="F32" s="27">
        <v>1</v>
      </c>
      <c r="G32" s="28">
        <f t="shared" si="0"/>
        <v>1.3</v>
      </c>
      <c r="H32" s="29">
        <f t="shared" si="1"/>
        <v>41.599999999999994</v>
      </c>
      <c r="I32" s="27">
        <v>26</v>
      </c>
      <c r="J32" s="27">
        <v>0</v>
      </c>
      <c r="K32" s="27">
        <v>0</v>
      </c>
      <c r="L32" s="27">
        <v>0</v>
      </c>
      <c r="M32" s="28">
        <f t="shared" si="2"/>
        <v>0</v>
      </c>
      <c r="N32" s="29">
        <f t="shared" si="3"/>
        <v>26</v>
      </c>
      <c r="O32" s="30">
        <f t="shared" si="4"/>
        <v>67.6</v>
      </c>
      <c r="P32" s="47"/>
    </row>
    <row r="33" spans="1:16" ht="7.5" customHeight="1">
      <c r="A33" s="14"/>
      <c r="B33" s="26" t="s">
        <v>29</v>
      </c>
      <c r="C33" s="27">
        <v>59.9</v>
      </c>
      <c r="D33" s="27">
        <v>5.1</v>
      </c>
      <c r="E33" s="27">
        <v>1</v>
      </c>
      <c r="F33" s="27">
        <v>3.6</v>
      </c>
      <c r="G33" s="28">
        <f t="shared" si="0"/>
        <v>9.7</v>
      </c>
      <c r="H33" s="29">
        <f t="shared" si="1"/>
        <v>69.6</v>
      </c>
      <c r="I33" s="27">
        <v>84</v>
      </c>
      <c r="J33" s="27">
        <v>72.5</v>
      </c>
      <c r="K33" s="27">
        <v>0</v>
      </c>
      <c r="L33" s="27">
        <v>7.6</v>
      </c>
      <c r="M33" s="28">
        <f t="shared" si="2"/>
        <v>80.1</v>
      </c>
      <c r="N33" s="29">
        <f t="shared" si="3"/>
        <v>164.1</v>
      </c>
      <c r="O33" s="30">
        <f t="shared" si="4"/>
        <v>233.7</v>
      </c>
      <c r="P33" s="47"/>
    </row>
    <row r="34" spans="1:16" ht="7.5" customHeight="1">
      <c r="A34" s="14"/>
      <c r="B34" s="26" t="s">
        <v>30</v>
      </c>
      <c r="C34" s="27">
        <v>13.3</v>
      </c>
      <c r="D34" s="27">
        <v>0.6</v>
      </c>
      <c r="E34" s="27">
        <v>0</v>
      </c>
      <c r="F34" s="27">
        <v>1</v>
      </c>
      <c r="G34" s="28">
        <f t="shared" si="0"/>
        <v>1.6</v>
      </c>
      <c r="H34" s="29">
        <f t="shared" si="1"/>
        <v>14.9</v>
      </c>
      <c r="I34" s="27">
        <v>90.8</v>
      </c>
      <c r="J34" s="27">
        <v>46.3</v>
      </c>
      <c r="K34" s="27">
        <v>0</v>
      </c>
      <c r="L34" s="27">
        <v>15</v>
      </c>
      <c r="M34" s="28">
        <f t="shared" si="2"/>
        <v>61.3</v>
      </c>
      <c r="N34" s="29">
        <f t="shared" si="3"/>
        <v>152.1</v>
      </c>
      <c r="O34" s="30">
        <f t="shared" si="4"/>
        <v>167</v>
      </c>
      <c r="P34" s="47"/>
    </row>
    <row r="35" spans="1:16" ht="8.25" customHeight="1">
      <c r="A35" s="14"/>
      <c r="B35" s="35" t="s">
        <v>31</v>
      </c>
      <c r="C35" s="28">
        <f>SUM(C11:C34)</f>
        <v>1594.6000000000001</v>
      </c>
      <c r="D35" s="28">
        <f aca="true" t="shared" si="5" ref="D35:O35">SUM(D11:D34)</f>
        <v>33</v>
      </c>
      <c r="E35" s="28">
        <f t="shared" si="5"/>
        <v>33.8</v>
      </c>
      <c r="F35" s="28">
        <f t="shared" si="5"/>
        <v>119.89999999999998</v>
      </c>
      <c r="G35" s="28">
        <f t="shared" si="5"/>
        <v>186.7</v>
      </c>
      <c r="H35" s="36">
        <f t="shared" si="5"/>
        <v>1781.3000000000002</v>
      </c>
      <c r="I35" s="28">
        <f t="shared" si="5"/>
        <v>1255</v>
      </c>
      <c r="J35" s="28">
        <f t="shared" si="5"/>
        <v>696.8</v>
      </c>
      <c r="K35" s="28">
        <f t="shared" si="5"/>
        <v>0.6</v>
      </c>
      <c r="L35" s="28">
        <f t="shared" si="5"/>
        <v>171.2</v>
      </c>
      <c r="M35" s="28">
        <f t="shared" si="5"/>
        <v>868.5999999999999</v>
      </c>
      <c r="N35" s="36">
        <f t="shared" si="5"/>
        <v>2123.6</v>
      </c>
      <c r="O35" s="28">
        <f t="shared" si="5"/>
        <v>3904.9</v>
      </c>
      <c r="P35" s="47"/>
    </row>
    <row r="36" spans="1:16" ht="10.5" customHeight="1">
      <c r="A36" s="14"/>
      <c r="B36" s="26" t="s">
        <v>32</v>
      </c>
      <c r="C36" s="27">
        <v>299.4</v>
      </c>
      <c r="D36" s="27">
        <v>6.7</v>
      </c>
      <c r="E36" s="27">
        <v>1.6</v>
      </c>
      <c r="F36" s="27">
        <v>0</v>
      </c>
      <c r="G36" s="28">
        <f aca="true" t="shared" si="6" ref="G36:G41">SUM(D36:F36)</f>
        <v>8.3</v>
      </c>
      <c r="H36" s="30">
        <f>C36+G36</f>
        <v>307.7</v>
      </c>
      <c r="I36" s="32">
        <v>182.8</v>
      </c>
      <c r="J36" s="27">
        <v>57.7</v>
      </c>
      <c r="K36" s="27">
        <v>0.3</v>
      </c>
      <c r="L36" s="27">
        <v>4.3</v>
      </c>
      <c r="M36" s="28">
        <f>SUM(J36:L36)</f>
        <v>62.3</v>
      </c>
      <c r="N36" s="29">
        <f>I36+M36</f>
        <v>245.10000000000002</v>
      </c>
      <c r="O36" s="30">
        <f>H36+N36</f>
        <v>552.8</v>
      </c>
      <c r="P36" s="47"/>
    </row>
    <row r="37" spans="1:16" ht="10.5" customHeight="1">
      <c r="A37" s="14"/>
      <c r="B37" s="26" t="s">
        <v>33</v>
      </c>
      <c r="C37" s="27">
        <v>630.1</v>
      </c>
      <c r="D37" s="27">
        <v>25.6</v>
      </c>
      <c r="E37" s="27">
        <v>0.9</v>
      </c>
      <c r="F37" s="27">
        <v>24.3</v>
      </c>
      <c r="G37" s="28">
        <f t="shared" si="6"/>
        <v>50.8</v>
      </c>
      <c r="H37" s="30">
        <f>C37+G37</f>
        <v>680.9</v>
      </c>
      <c r="I37" s="32">
        <v>104.5</v>
      </c>
      <c r="J37" s="27">
        <v>52.7</v>
      </c>
      <c r="K37" s="27">
        <v>0.6</v>
      </c>
      <c r="L37" s="27">
        <v>15.6</v>
      </c>
      <c r="M37" s="28">
        <f>SUM(J37:L37)</f>
        <v>68.9</v>
      </c>
      <c r="N37" s="29">
        <f>I37+M37</f>
        <v>173.4</v>
      </c>
      <c r="O37" s="30">
        <f>H37+N37</f>
        <v>854.3</v>
      </c>
      <c r="P37" s="47"/>
    </row>
    <row r="38" spans="1:16" ht="10.5" customHeight="1">
      <c r="A38" s="14"/>
      <c r="B38" s="26" t="s">
        <v>34</v>
      </c>
      <c r="C38" s="31"/>
      <c r="D38" s="31"/>
      <c r="E38" s="31"/>
      <c r="F38" s="31"/>
      <c r="G38" s="28"/>
      <c r="H38" s="29"/>
      <c r="I38" s="31"/>
      <c r="J38" s="31"/>
      <c r="K38" s="31"/>
      <c r="L38" s="31"/>
      <c r="M38" s="28"/>
      <c r="N38" s="29"/>
      <c r="O38" s="30"/>
      <c r="P38" s="47"/>
    </row>
    <row r="39" spans="1:16" ht="7.5" customHeight="1">
      <c r="A39" s="14"/>
      <c r="B39" s="26" t="s">
        <v>35</v>
      </c>
      <c r="C39" s="27">
        <v>70.7</v>
      </c>
      <c r="D39" s="27">
        <v>1.2</v>
      </c>
      <c r="E39" s="27">
        <v>2.3</v>
      </c>
      <c r="F39" s="27">
        <v>0</v>
      </c>
      <c r="G39" s="28">
        <f t="shared" si="6"/>
        <v>3.5</v>
      </c>
      <c r="H39" s="30">
        <f aca="true" t="shared" si="7" ref="H39:H49">C39+G39</f>
        <v>74.2</v>
      </c>
      <c r="I39" s="34">
        <v>0</v>
      </c>
      <c r="J39" s="33">
        <v>0</v>
      </c>
      <c r="K39" s="33">
        <v>0</v>
      </c>
      <c r="L39" s="33">
        <v>0</v>
      </c>
      <c r="M39" s="28">
        <f aca="true" t="shared" si="8" ref="M39:M49">SUM(J39:L39)</f>
        <v>0</v>
      </c>
      <c r="N39" s="29">
        <f aca="true" t="shared" si="9" ref="N39:N49">I39+M39</f>
        <v>0</v>
      </c>
      <c r="O39" s="30">
        <f aca="true" t="shared" si="10" ref="O39:O49">H39+N39</f>
        <v>74.2</v>
      </c>
      <c r="P39" s="47"/>
    </row>
    <row r="40" spans="1:16" ht="7.5" customHeight="1">
      <c r="A40" s="14"/>
      <c r="B40" s="26" t="s">
        <v>64</v>
      </c>
      <c r="C40" s="27">
        <v>0</v>
      </c>
      <c r="D40" s="27">
        <v>0</v>
      </c>
      <c r="E40" s="27">
        <v>0</v>
      </c>
      <c r="F40" s="27">
        <v>0</v>
      </c>
      <c r="G40" s="28">
        <f t="shared" si="6"/>
        <v>0</v>
      </c>
      <c r="H40" s="30">
        <f t="shared" si="7"/>
        <v>0</v>
      </c>
      <c r="I40" s="34">
        <v>24</v>
      </c>
      <c r="J40" s="33">
        <v>7</v>
      </c>
      <c r="K40" s="33">
        <v>0</v>
      </c>
      <c r="L40" s="33">
        <v>3</v>
      </c>
      <c r="M40" s="28">
        <f t="shared" si="8"/>
        <v>10</v>
      </c>
      <c r="N40" s="29">
        <f t="shared" si="9"/>
        <v>34</v>
      </c>
      <c r="O40" s="30">
        <f t="shared" si="10"/>
        <v>34</v>
      </c>
      <c r="P40" s="47"/>
    </row>
    <row r="41" spans="1:16" ht="7.5" customHeight="1">
      <c r="A41" s="14"/>
      <c r="B41" s="26" t="s">
        <v>66</v>
      </c>
      <c r="C41" s="27">
        <v>37.5</v>
      </c>
      <c r="D41" s="27">
        <v>0</v>
      </c>
      <c r="E41" s="27">
        <v>0</v>
      </c>
      <c r="F41" s="27">
        <v>0</v>
      </c>
      <c r="G41" s="28">
        <f t="shared" si="6"/>
        <v>0</v>
      </c>
      <c r="H41" s="30">
        <f t="shared" si="7"/>
        <v>37.5</v>
      </c>
      <c r="I41" s="34">
        <v>49</v>
      </c>
      <c r="J41" s="33">
        <v>6</v>
      </c>
      <c r="K41" s="33">
        <v>0</v>
      </c>
      <c r="L41" s="33">
        <v>7</v>
      </c>
      <c r="M41" s="28">
        <f t="shared" si="8"/>
        <v>13</v>
      </c>
      <c r="N41" s="29">
        <f t="shared" si="9"/>
        <v>62</v>
      </c>
      <c r="O41" s="30">
        <f t="shared" si="10"/>
        <v>99.5</v>
      </c>
      <c r="P41" s="47"/>
    </row>
    <row r="42" spans="1:16" ht="7.5" customHeight="1">
      <c r="A42" s="14"/>
      <c r="B42" s="26" t="s">
        <v>36</v>
      </c>
      <c r="C42" s="27">
        <v>57.1</v>
      </c>
      <c r="D42" s="27">
        <v>2.5</v>
      </c>
      <c r="E42" s="27">
        <v>0.3</v>
      </c>
      <c r="F42" s="27">
        <v>8</v>
      </c>
      <c r="G42" s="28">
        <f aca="true" t="shared" si="11" ref="G42:G49">SUM(D42:F42)</f>
        <v>10.8</v>
      </c>
      <c r="H42" s="30">
        <f t="shared" si="7"/>
        <v>67.9</v>
      </c>
      <c r="I42" s="34">
        <v>0</v>
      </c>
      <c r="J42" s="33">
        <v>0</v>
      </c>
      <c r="K42" s="33">
        <v>0</v>
      </c>
      <c r="L42" s="33">
        <v>0</v>
      </c>
      <c r="M42" s="28">
        <f t="shared" si="8"/>
        <v>0</v>
      </c>
      <c r="N42" s="29">
        <f t="shared" si="9"/>
        <v>0</v>
      </c>
      <c r="O42" s="30">
        <f t="shared" si="10"/>
        <v>67.9</v>
      </c>
      <c r="P42" s="47"/>
    </row>
    <row r="43" spans="1:16" ht="7.5" customHeight="1">
      <c r="A43" s="14"/>
      <c r="B43" s="26" t="s">
        <v>65</v>
      </c>
      <c r="C43" s="27">
        <v>0</v>
      </c>
      <c r="D43" s="27">
        <v>0</v>
      </c>
      <c r="E43" s="27">
        <v>0</v>
      </c>
      <c r="F43" s="27">
        <v>0</v>
      </c>
      <c r="G43" s="28">
        <f t="shared" si="11"/>
        <v>0</v>
      </c>
      <c r="H43" s="30">
        <f t="shared" si="7"/>
        <v>0</v>
      </c>
      <c r="I43" s="34">
        <v>34.6</v>
      </c>
      <c r="J43" s="33">
        <v>10</v>
      </c>
      <c r="K43" s="33">
        <v>0</v>
      </c>
      <c r="L43" s="33">
        <v>3</v>
      </c>
      <c r="M43" s="28">
        <f t="shared" si="8"/>
        <v>13</v>
      </c>
      <c r="N43" s="29">
        <f t="shared" si="9"/>
        <v>47.6</v>
      </c>
      <c r="O43" s="30">
        <f t="shared" si="10"/>
        <v>47.6</v>
      </c>
      <c r="P43" s="47"/>
    </row>
    <row r="44" spans="1:16" ht="7.5" customHeight="1">
      <c r="A44" s="14"/>
      <c r="B44" s="26" t="s">
        <v>52</v>
      </c>
      <c r="C44" s="27">
        <v>24.2</v>
      </c>
      <c r="D44" s="27">
        <v>0</v>
      </c>
      <c r="E44" s="27">
        <v>1</v>
      </c>
      <c r="F44" s="27">
        <v>5</v>
      </c>
      <c r="G44" s="28">
        <f t="shared" si="11"/>
        <v>6</v>
      </c>
      <c r="H44" s="30">
        <f t="shared" si="7"/>
        <v>30.2</v>
      </c>
      <c r="I44" s="34">
        <v>0</v>
      </c>
      <c r="J44" s="33">
        <v>0</v>
      </c>
      <c r="K44" s="33">
        <v>0</v>
      </c>
      <c r="L44" s="33">
        <v>0</v>
      </c>
      <c r="M44" s="28">
        <f t="shared" si="8"/>
        <v>0</v>
      </c>
      <c r="N44" s="29">
        <f t="shared" si="9"/>
        <v>0</v>
      </c>
      <c r="O44" s="30">
        <f t="shared" si="10"/>
        <v>30.2</v>
      </c>
      <c r="P44" s="47"/>
    </row>
    <row r="45" spans="1:16" ht="7.5" customHeight="1">
      <c r="A45" s="14"/>
      <c r="B45" s="26" t="s">
        <v>37</v>
      </c>
      <c r="C45" s="27">
        <v>72.1</v>
      </c>
      <c r="D45" s="27">
        <v>1.2</v>
      </c>
      <c r="E45" s="27">
        <v>0</v>
      </c>
      <c r="F45" s="27">
        <v>8</v>
      </c>
      <c r="G45" s="28">
        <f t="shared" si="11"/>
        <v>9.2</v>
      </c>
      <c r="H45" s="30">
        <f t="shared" si="7"/>
        <v>81.3</v>
      </c>
      <c r="I45" s="34">
        <v>0</v>
      </c>
      <c r="J45" s="33">
        <v>0</v>
      </c>
      <c r="K45" s="33">
        <v>0</v>
      </c>
      <c r="L45" s="33">
        <v>0</v>
      </c>
      <c r="M45" s="28">
        <f t="shared" si="8"/>
        <v>0</v>
      </c>
      <c r="N45" s="29">
        <f t="shared" si="9"/>
        <v>0</v>
      </c>
      <c r="O45" s="30">
        <f t="shared" si="10"/>
        <v>81.3</v>
      </c>
      <c r="P45" s="47"/>
    </row>
    <row r="46" spans="1:16" ht="7.5" customHeight="1">
      <c r="A46" s="14"/>
      <c r="B46" s="26" t="s">
        <v>38</v>
      </c>
      <c r="C46" s="27">
        <v>114.5</v>
      </c>
      <c r="D46" s="27">
        <v>1.8</v>
      </c>
      <c r="E46" s="27">
        <v>0</v>
      </c>
      <c r="F46" s="27">
        <v>2</v>
      </c>
      <c r="G46" s="28">
        <f t="shared" si="11"/>
        <v>3.8</v>
      </c>
      <c r="H46" s="30">
        <f t="shared" si="7"/>
        <v>118.3</v>
      </c>
      <c r="I46" s="32">
        <v>132.4</v>
      </c>
      <c r="J46" s="33">
        <v>78.1</v>
      </c>
      <c r="K46" s="33">
        <v>0</v>
      </c>
      <c r="L46" s="33">
        <v>6</v>
      </c>
      <c r="M46" s="28">
        <f t="shared" si="8"/>
        <v>84.1</v>
      </c>
      <c r="N46" s="29">
        <f t="shared" si="9"/>
        <v>216.5</v>
      </c>
      <c r="O46" s="30">
        <f t="shared" si="10"/>
        <v>334.8</v>
      </c>
      <c r="P46" s="47"/>
    </row>
    <row r="47" spans="1:16" ht="7.5" customHeight="1">
      <c r="A47" s="14"/>
      <c r="B47" s="26" t="s">
        <v>39</v>
      </c>
      <c r="C47" s="27">
        <v>43.3</v>
      </c>
      <c r="D47" s="27">
        <v>0</v>
      </c>
      <c r="E47" s="27">
        <v>0</v>
      </c>
      <c r="F47" s="27">
        <v>0</v>
      </c>
      <c r="G47" s="28">
        <f t="shared" si="11"/>
        <v>0</v>
      </c>
      <c r="H47" s="30">
        <f t="shared" si="7"/>
        <v>43.3</v>
      </c>
      <c r="I47" s="32">
        <v>0</v>
      </c>
      <c r="J47" s="33">
        <v>0</v>
      </c>
      <c r="K47" s="33">
        <v>0</v>
      </c>
      <c r="L47" s="33">
        <v>0</v>
      </c>
      <c r="M47" s="28">
        <f t="shared" si="8"/>
        <v>0</v>
      </c>
      <c r="N47" s="29">
        <f t="shared" si="9"/>
        <v>0</v>
      </c>
      <c r="O47" s="30">
        <f t="shared" si="10"/>
        <v>43.3</v>
      </c>
      <c r="P47" s="47"/>
    </row>
    <row r="48" spans="1:16" ht="7.5" customHeight="1">
      <c r="A48" s="14"/>
      <c r="B48" s="26" t="s">
        <v>54</v>
      </c>
      <c r="C48" s="27">
        <v>17.3</v>
      </c>
      <c r="D48" s="27">
        <v>0</v>
      </c>
      <c r="E48" s="27">
        <v>0</v>
      </c>
      <c r="F48" s="27">
        <v>3</v>
      </c>
      <c r="G48" s="28">
        <f t="shared" si="11"/>
        <v>3</v>
      </c>
      <c r="H48" s="30">
        <f t="shared" si="7"/>
        <v>20.3</v>
      </c>
      <c r="I48" s="34">
        <v>56.9</v>
      </c>
      <c r="J48" s="33">
        <v>19</v>
      </c>
      <c r="K48" s="33">
        <v>0</v>
      </c>
      <c r="L48" s="33">
        <v>2.6</v>
      </c>
      <c r="M48" s="28">
        <f t="shared" si="8"/>
        <v>21.6</v>
      </c>
      <c r="N48" s="29">
        <f t="shared" si="9"/>
        <v>78.5</v>
      </c>
      <c r="O48" s="30">
        <f t="shared" si="10"/>
        <v>98.8</v>
      </c>
      <c r="P48" s="47"/>
    </row>
    <row r="49" spans="1:16" ht="7.5" customHeight="1">
      <c r="A49" s="14"/>
      <c r="B49" s="26" t="s">
        <v>40</v>
      </c>
      <c r="C49" s="27">
        <v>43.3</v>
      </c>
      <c r="D49" s="27">
        <v>0</v>
      </c>
      <c r="E49" s="27">
        <v>0</v>
      </c>
      <c r="F49" s="27">
        <v>2</v>
      </c>
      <c r="G49" s="28">
        <f t="shared" si="11"/>
        <v>2</v>
      </c>
      <c r="H49" s="30">
        <f t="shared" si="7"/>
        <v>45.3</v>
      </c>
      <c r="I49" s="34">
        <v>22.3</v>
      </c>
      <c r="J49" s="33">
        <v>3</v>
      </c>
      <c r="K49" s="33">
        <v>0</v>
      </c>
      <c r="L49" s="33">
        <v>0</v>
      </c>
      <c r="M49" s="28">
        <f t="shared" si="8"/>
        <v>3</v>
      </c>
      <c r="N49" s="29">
        <f t="shared" si="9"/>
        <v>25.3</v>
      </c>
      <c r="O49" s="30">
        <f t="shared" si="10"/>
        <v>70.6</v>
      </c>
      <c r="P49" s="47"/>
    </row>
    <row r="50" spans="1:16" ht="8.25" customHeight="1">
      <c r="A50" s="14"/>
      <c r="B50" s="35" t="s">
        <v>31</v>
      </c>
      <c r="C50" s="28">
        <f aca="true" t="shared" si="12" ref="C50:O50">SUM(C38:C49)</f>
        <v>480.00000000000006</v>
      </c>
      <c r="D50" s="28">
        <f t="shared" si="12"/>
        <v>6.7</v>
      </c>
      <c r="E50" s="28">
        <f t="shared" si="12"/>
        <v>3.5999999999999996</v>
      </c>
      <c r="F50" s="28">
        <f t="shared" si="12"/>
        <v>28</v>
      </c>
      <c r="G50" s="28">
        <f t="shared" si="12"/>
        <v>38.3</v>
      </c>
      <c r="H50" s="36">
        <f t="shared" si="12"/>
        <v>518.3000000000001</v>
      </c>
      <c r="I50" s="28">
        <f t="shared" si="12"/>
        <v>319.2</v>
      </c>
      <c r="J50" s="28">
        <f t="shared" si="12"/>
        <v>123.1</v>
      </c>
      <c r="K50" s="28">
        <f t="shared" si="12"/>
        <v>0</v>
      </c>
      <c r="L50" s="28">
        <f t="shared" si="12"/>
        <v>21.6</v>
      </c>
      <c r="M50" s="28">
        <f t="shared" si="12"/>
        <v>144.7</v>
      </c>
      <c r="N50" s="36">
        <f t="shared" si="12"/>
        <v>463.90000000000003</v>
      </c>
      <c r="O50" s="28">
        <f t="shared" si="12"/>
        <v>982.1999999999999</v>
      </c>
      <c r="P50" s="47"/>
    </row>
    <row r="51" spans="1:16" ht="10.5" customHeight="1">
      <c r="A51" s="14"/>
      <c r="B51" s="31" t="s">
        <v>41</v>
      </c>
      <c r="C51" s="30"/>
      <c r="D51" s="27"/>
      <c r="E51" s="27"/>
      <c r="F51" s="27"/>
      <c r="G51" s="28"/>
      <c r="H51" s="30"/>
      <c r="I51" s="34"/>
      <c r="J51" s="27"/>
      <c r="K51" s="27"/>
      <c r="L51" s="27"/>
      <c r="M51" s="28"/>
      <c r="N51" s="29"/>
      <c r="O51" s="30"/>
      <c r="P51" s="47"/>
    </row>
    <row r="52" spans="1:16" ht="7.5" customHeight="1">
      <c r="A52" s="14"/>
      <c r="B52" s="31" t="s">
        <v>87</v>
      </c>
      <c r="C52" s="27">
        <v>0</v>
      </c>
      <c r="D52" s="27">
        <v>0</v>
      </c>
      <c r="E52" s="27">
        <v>21</v>
      </c>
      <c r="F52" s="27">
        <v>5</v>
      </c>
      <c r="G52" s="28">
        <f>SUM(D52:F52)</f>
        <v>26</v>
      </c>
      <c r="H52" s="29">
        <f>C52+G52</f>
        <v>26</v>
      </c>
      <c r="I52" s="33">
        <v>0</v>
      </c>
      <c r="J52" s="33">
        <v>0</v>
      </c>
      <c r="K52" s="33">
        <v>0</v>
      </c>
      <c r="L52" s="33">
        <v>0</v>
      </c>
      <c r="M52" s="28">
        <f>SUM(J52:L52)</f>
        <v>0</v>
      </c>
      <c r="N52" s="29">
        <f>I52+M52</f>
        <v>0</v>
      </c>
      <c r="O52" s="30">
        <f>H52+N52</f>
        <v>26</v>
      </c>
      <c r="P52" s="47"/>
    </row>
    <row r="53" spans="1:16" ht="7.5" customHeight="1">
      <c r="A53" s="14"/>
      <c r="B53" s="31" t="s">
        <v>78</v>
      </c>
      <c r="C53" s="27">
        <v>42.9</v>
      </c>
      <c r="D53" s="27">
        <v>1.2</v>
      </c>
      <c r="E53" s="27">
        <v>0</v>
      </c>
      <c r="F53" s="27">
        <v>4.9</v>
      </c>
      <c r="G53" s="28">
        <f>SUM(D53:F53)</f>
        <v>6.1000000000000005</v>
      </c>
      <c r="H53" s="29">
        <f>C53+G53</f>
        <v>49</v>
      </c>
      <c r="I53" s="33">
        <v>21</v>
      </c>
      <c r="J53" s="33">
        <v>0</v>
      </c>
      <c r="K53" s="33">
        <v>0</v>
      </c>
      <c r="L53" s="33">
        <v>2</v>
      </c>
      <c r="M53" s="28">
        <f>SUM(J53:L53)</f>
        <v>2</v>
      </c>
      <c r="N53" s="29">
        <f>I53+M53</f>
        <v>23</v>
      </c>
      <c r="O53" s="30">
        <f>H53+N53</f>
        <v>72</v>
      </c>
      <c r="P53" s="47"/>
    </row>
    <row r="54" spans="1:16" ht="7.5" customHeight="1">
      <c r="A54" s="14"/>
      <c r="B54" s="31" t="s">
        <v>67</v>
      </c>
      <c r="C54" s="27">
        <v>105.9</v>
      </c>
      <c r="D54" s="27">
        <v>0</v>
      </c>
      <c r="E54" s="27">
        <v>16.5</v>
      </c>
      <c r="F54" s="27">
        <v>2</v>
      </c>
      <c r="G54" s="28">
        <f>SUM(D54:F54)</f>
        <v>18.5</v>
      </c>
      <c r="H54" s="29">
        <f>C54+G54</f>
        <v>124.4</v>
      </c>
      <c r="I54" s="33">
        <v>0</v>
      </c>
      <c r="J54" s="33">
        <v>0</v>
      </c>
      <c r="K54" s="33">
        <v>0</v>
      </c>
      <c r="L54" s="33">
        <v>0</v>
      </c>
      <c r="M54" s="28">
        <f>SUM(J54:L54)</f>
        <v>0</v>
      </c>
      <c r="N54" s="29">
        <f>I54+M54</f>
        <v>0</v>
      </c>
      <c r="O54" s="30">
        <f>H54+N54</f>
        <v>124.4</v>
      </c>
      <c r="P54" s="47"/>
    </row>
    <row r="55" spans="1:16" ht="7.5" customHeight="1">
      <c r="A55" s="14"/>
      <c r="B55" s="31" t="s">
        <v>88</v>
      </c>
      <c r="C55" s="27">
        <v>64</v>
      </c>
      <c r="D55" s="27">
        <v>5.1</v>
      </c>
      <c r="E55" s="27">
        <v>0</v>
      </c>
      <c r="F55" s="27">
        <v>20.2</v>
      </c>
      <c r="G55" s="28">
        <f>SUM(D55:F55)</f>
        <v>25.299999999999997</v>
      </c>
      <c r="H55" s="29">
        <f>C55+G55</f>
        <v>89.3</v>
      </c>
      <c r="I55" s="33">
        <v>0</v>
      </c>
      <c r="J55" s="33">
        <v>0</v>
      </c>
      <c r="K55" s="33">
        <v>0</v>
      </c>
      <c r="L55" s="33">
        <v>0</v>
      </c>
      <c r="M55" s="28">
        <f>SUM(J55:L55)</f>
        <v>0</v>
      </c>
      <c r="N55" s="29">
        <f>I55+M55</f>
        <v>0</v>
      </c>
      <c r="O55" s="30">
        <f>H55+N55</f>
        <v>89.3</v>
      </c>
      <c r="P55" s="47"/>
    </row>
    <row r="56" spans="1:16" ht="8.25" customHeight="1">
      <c r="A56" s="14"/>
      <c r="B56" s="35" t="s">
        <v>31</v>
      </c>
      <c r="C56" s="30">
        <f aca="true" t="shared" si="13" ref="C56:I56">SUM(C51:C55)</f>
        <v>212.8</v>
      </c>
      <c r="D56" s="28">
        <f t="shared" si="13"/>
        <v>6.3</v>
      </c>
      <c r="E56" s="28">
        <f t="shared" si="13"/>
        <v>37.5</v>
      </c>
      <c r="F56" s="28">
        <f t="shared" si="13"/>
        <v>32.1</v>
      </c>
      <c r="G56" s="28">
        <f t="shared" si="13"/>
        <v>75.9</v>
      </c>
      <c r="H56" s="28">
        <f t="shared" si="13"/>
        <v>288.7</v>
      </c>
      <c r="I56" s="37">
        <f t="shared" si="13"/>
        <v>21</v>
      </c>
      <c r="J56" s="30">
        <f>SUM(J51:J55)</f>
        <v>0</v>
      </c>
      <c r="K56" s="30">
        <f>SUM(K51:K55)</f>
        <v>0</v>
      </c>
      <c r="L56" s="30">
        <f>SUM(L51:L55)</f>
        <v>2</v>
      </c>
      <c r="M56" s="30">
        <f>SUM(M52:M55)</f>
        <v>2</v>
      </c>
      <c r="N56" s="30">
        <f>SUM(N52:N55)</f>
        <v>23</v>
      </c>
      <c r="O56" s="37">
        <f>SUM(O52:O55)</f>
        <v>311.7</v>
      </c>
      <c r="P56" s="47"/>
    </row>
    <row r="57" spans="1:16" ht="10.5" customHeight="1">
      <c r="A57" s="14"/>
      <c r="B57" s="26" t="s">
        <v>55</v>
      </c>
      <c r="C57" s="30"/>
      <c r="D57" s="27"/>
      <c r="E57" s="27"/>
      <c r="F57" s="27"/>
      <c r="G57" s="28"/>
      <c r="H57" s="30"/>
      <c r="I57" s="34"/>
      <c r="J57" s="27"/>
      <c r="K57" s="27"/>
      <c r="L57" s="27"/>
      <c r="M57" s="28"/>
      <c r="N57" s="30"/>
      <c r="O57" s="37"/>
      <c r="P57" s="47"/>
    </row>
    <row r="58" spans="1:16" ht="7.5" customHeight="1">
      <c r="A58" s="14"/>
      <c r="B58" s="26" t="s">
        <v>56</v>
      </c>
      <c r="C58" s="31">
        <v>90.7</v>
      </c>
      <c r="D58" s="27">
        <v>3.5</v>
      </c>
      <c r="E58" s="27">
        <v>0</v>
      </c>
      <c r="F58" s="27">
        <v>2</v>
      </c>
      <c r="G58" s="28">
        <f aca="true" t="shared" si="14" ref="G58:G63">SUM(D58:F58)</f>
        <v>5.5</v>
      </c>
      <c r="H58" s="30">
        <f aca="true" t="shared" si="15" ref="H58:H64">C58+G58</f>
        <v>96.2</v>
      </c>
      <c r="I58" s="34">
        <v>35.6</v>
      </c>
      <c r="J58" s="33">
        <v>18.5</v>
      </c>
      <c r="K58" s="33">
        <v>0</v>
      </c>
      <c r="L58" s="33">
        <v>3</v>
      </c>
      <c r="M58" s="28">
        <f aca="true" t="shared" si="16" ref="M58:M64">SUM(J58:L58)</f>
        <v>21.5</v>
      </c>
      <c r="N58" s="30">
        <f aca="true" t="shared" si="17" ref="N58:N64">I58+M58</f>
        <v>57.1</v>
      </c>
      <c r="O58" s="37">
        <f aca="true" t="shared" si="18" ref="O58:O63">H58+N58</f>
        <v>153.3</v>
      </c>
      <c r="P58" s="47"/>
    </row>
    <row r="59" spans="1:16" ht="7.5" customHeight="1">
      <c r="A59" s="14"/>
      <c r="B59" s="26" t="s">
        <v>79</v>
      </c>
      <c r="C59" s="31">
        <v>38.2</v>
      </c>
      <c r="D59" s="27">
        <v>0</v>
      </c>
      <c r="E59" s="27">
        <v>1</v>
      </c>
      <c r="F59" s="27">
        <v>0</v>
      </c>
      <c r="G59" s="28">
        <f t="shared" si="14"/>
        <v>1</v>
      </c>
      <c r="H59" s="29">
        <f>C59+G59</f>
        <v>39.2</v>
      </c>
      <c r="I59" s="31">
        <v>41.2</v>
      </c>
      <c r="J59" s="33">
        <v>0</v>
      </c>
      <c r="K59" s="33">
        <v>0</v>
      </c>
      <c r="L59" s="33">
        <v>2</v>
      </c>
      <c r="M59" s="28">
        <f>SUM(J59:L59)</f>
        <v>2</v>
      </c>
      <c r="N59" s="30">
        <f>I59+M59</f>
        <v>43.2</v>
      </c>
      <c r="O59" s="37">
        <f t="shared" si="18"/>
        <v>82.4</v>
      </c>
      <c r="P59" s="47"/>
    </row>
    <row r="60" spans="1:16" ht="7.5" customHeight="1">
      <c r="A60" s="14"/>
      <c r="B60" s="26" t="s">
        <v>22</v>
      </c>
      <c r="C60" s="31">
        <v>178.3</v>
      </c>
      <c r="D60" s="27">
        <v>7.9</v>
      </c>
      <c r="E60" s="27">
        <v>0</v>
      </c>
      <c r="F60" s="27">
        <v>3</v>
      </c>
      <c r="G60" s="28">
        <f t="shared" si="14"/>
        <v>10.9</v>
      </c>
      <c r="H60" s="30">
        <f t="shared" si="15"/>
        <v>189.20000000000002</v>
      </c>
      <c r="I60" s="32">
        <v>114</v>
      </c>
      <c r="J60" s="33">
        <v>32.1</v>
      </c>
      <c r="K60" s="33">
        <v>0</v>
      </c>
      <c r="L60" s="33">
        <v>3</v>
      </c>
      <c r="M60" s="28">
        <f t="shared" si="16"/>
        <v>35.1</v>
      </c>
      <c r="N60" s="30">
        <f t="shared" si="17"/>
        <v>149.1</v>
      </c>
      <c r="O60" s="37">
        <f t="shared" si="18"/>
        <v>338.3</v>
      </c>
      <c r="P60" s="47"/>
    </row>
    <row r="61" spans="1:16" ht="7.5" customHeight="1">
      <c r="A61" s="14"/>
      <c r="B61" s="26" t="s">
        <v>57</v>
      </c>
      <c r="C61" s="31">
        <v>135.2</v>
      </c>
      <c r="D61" s="27">
        <v>0.6</v>
      </c>
      <c r="E61" s="27">
        <v>0</v>
      </c>
      <c r="F61" s="27">
        <v>0</v>
      </c>
      <c r="G61" s="28">
        <f t="shared" si="14"/>
        <v>0.6</v>
      </c>
      <c r="H61" s="30">
        <f t="shared" si="15"/>
        <v>135.79999999999998</v>
      </c>
      <c r="I61" s="38">
        <v>0.3</v>
      </c>
      <c r="J61" s="33">
        <v>0</v>
      </c>
      <c r="K61" s="33">
        <v>0</v>
      </c>
      <c r="L61" s="33">
        <v>0</v>
      </c>
      <c r="M61" s="28">
        <f t="shared" si="16"/>
        <v>0</v>
      </c>
      <c r="N61" s="30">
        <f t="shared" si="17"/>
        <v>0.3</v>
      </c>
      <c r="O61" s="37">
        <f t="shared" si="18"/>
        <v>136.1</v>
      </c>
      <c r="P61" s="47"/>
    </row>
    <row r="62" spans="1:16" ht="7.5" customHeight="1">
      <c r="A62" s="14"/>
      <c r="B62" s="26" t="s">
        <v>60</v>
      </c>
      <c r="C62" s="31">
        <v>45.9</v>
      </c>
      <c r="D62" s="27">
        <v>0</v>
      </c>
      <c r="E62" s="27">
        <v>34.6</v>
      </c>
      <c r="F62" s="27">
        <v>0</v>
      </c>
      <c r="G62" s="28">
        <f t="shared" si="14"/>
        <v>34.6</v>
      </c>
      <c r="H62" s="30">
        <f t="shared" si="15"/>
        <v>80.5</v>
      </c>
      <c r="I62" s="38">
        <v>0</v>
      </c>
      <c r="J62" s="33">
        <v>0</v>
      </c>
      <c r="K62" s="33">
        <v>0</v>
      </c>
      <c r="L62" s="33">
        <v>0</v>
      </c>
      <c r="M62" s="28">
        <f>SUM(J62:L62)</f>
        <v>0</v>
      </c>
      <c r="N62" s="30">
        <f>I62+M62</f>
        <v>0</v>
      </c>
      <c r="O62" s="37">
        <f t="shared" si="18"/>
        <v>80.5</v>
      </c>
      <c r="P62" s="47"/>
    </row>
    <row r="63" spans="1:16" ht="7.5" customHeight="1">
      <c r="A63" s="14"/>
      <c r="B63" s="26" t="s">
        <v>26</v>
      </c>
      <c r="C63" s="31">
        <v>187.6</v>
      </c>
      <c r="D63" s="27">
        <v>3.6</v>
      </c>
      <c r="E63" s="27">
        <v>0.3</v>
      </c>
      <c r="F63" s="27">
        <v>3.9</v>
      </c>
      <c r="G63" s="28">
        <f t="shared" si="14"/>
        <v>7.8</v>
      </c>
      <c r="H63" s="30">
        <f t="shared" si="15"/>
        <v>195.4</v>
      </c>
      <c r="I63" s="32">
        <v>292.1</v>
      </c>
      <c r="J63" s="33">
        <v>123.1</v>
      </c>
      <c r="K63" s="33">
        <v>0.6</v>
      </c>
      <c r="L63" s="33">
        <v>26</v>
      </c>
      <c r="M63" s="28">
        <f t="shared" si="16"/>
        <v>149.7</v>
      </c>
      <c r="N63" s="30">
        <f t="shared" si="17"/>
        <v>441.8</v>
      </c>
      <c r="O63" s="37">
        <f t="shared" si="18"/>
        <v>637.2</v>
      </c>
      <c r="P63" s="47"/>
    </row>
    <row r="64" spans="1:16" ht="8.25" customHeight="1">
      <c r="A64" s="14"/>
      <c r="B64" s="35" t="s">
        <v>31</v>
      </c>
      <c r="C64" s="30">
        <f>SUM(C58:C63)</f>
        <v>675.9</v>
      </c>
      <c r="D64" s="28">
        <f>SUM(D58:D63)</f>
        <v>15.6</v>
      </c>
      <c r="E64" s="28">
        <f>SUM(E58:E63)</f>
        <v>35.9</v>
      </c>
      <c r="F64" s="28">
        <f>SUM(F58:F63)</f>
        <v>8.9</v>
      </c>
      <c r="G64" s="28">
        <f>SUM(G58:G63)</f>
        <v>60.4</v>
      </c>
      <c r="H64" s="30">
        <f t="shared" si="15"/>
        <v>736.3</v>
      </c>
      <c r="I64" s="37">
        <f>SUM(I58:I63)</f>
        <v>483.20000000000005</v>
      </c>
      <c r="J64" s="39">
        <f>SUM(J58:J63)</f>
        <v>173.7</v>
      </c>
      <c r="K64" s="39">
        <f>SUM(K58:K63)</f>
        <v>0.6</v>
      </c>
      <c r="L64" s="39">
        <f>SUM(L58:L63)</f>
        <v>34</v>
      </c>
      <c r="M64" s="28">
        <f t="shared" si="16"/>
        <v>208.29999999999998</v>
      </c>
      <c r="N64" s="30">
        <f t="shared" si="17"/>
        <v>691.5</v>
      </c>
      <c r="O64" s="37">
        <f>SUM(O58:O63)</f>
        <v>1427.8000000000002</v>
      </c>
      <c r="P64" s="47"/>
    </row>
    <row r="65" spans="1:16" ht="8.25" customHeight="1">
      <c r="A65" s="14"/>
      <c r="B65" s="26" t="s">
        <v>89</v>
      </c>
      <c r="C65" s="30"/>
      <c r="D65" s="28"/>
      <c r="E65" s="28"/>
      <c r="F65" s="28"/>
      <c r="G65" s="28"/>
      <c r="H65" s="30"/>
      <c r="I65" s="37"/>
      <c r="J65" s="33"/>
      <c r="K65" s="33"/>
      <c r="L65" s="33"/>
      <c r="M65" s="28"/>
      <c r="N65" s="30"/>
      <c r="O65" s="37"/>
      <c r="P65" s="47"/>
    </row>
    <row r="66" spans="1:16" ht="7.5" customHeight="1">
      <c r="A66" s="14"/>
      <c r="B66" s="26" t="s">
        <v>68</v>
      </c>
      <c r="C66" s="27">
        <v>4.6</v>
      </c>
      <c r="D66" s="27">
        <v>0.6</v>
      </c>
      <c r="E66" s="27">
        <v>0</v>
      </c>
      <c r="F66" s="27">
        <v>6</v>
      </c>
      <c r="G66" s="28">
        <f>SUM(D66:F66)</f>
        <v>6.6</v>
      </c>
      <c r="H66" s="30">
        <f>C66+G66</f>
        <v>11.2</v>
      </c>
      <c r="I66" s="32">
        <v>0</v>
      </c>
      <c r="J66" s="33">
        <v>0</v>
      </c>
      <c r="K66" s="33">
        <v>0</v>
      </c>
      <c r="L66" s="33">
        <v>0</v>
      </c>
      <c r="M66" s="28">
        <f>SUM(J66:L66)</f>
        <v>0</v>
      </c>
      <c r="N66" s="30">
        <f>I66+M66</f>
        <v>0</v>
      </c>
      <c r="O66" s="37">
        <f>H66+N66</f>
        <v>11.2</v>
      </c>
      <c r="P66" s="47"/>
    </row>
    <row r="67" spans="1:16" ht="7.5" customHeight="1">
      <c r="A67" s="14"/>
      <c r="B67" s="26" t="s">
        <v>47</v>
      </c>
      <c r="C67" s="27">
        <v>42.2</v>
      </c>
      <c r="D67" s="27">
        <v>2.1</v>
      </c>
      <c r="E67" s="27">
        <v>0.3</v>
      </c>
      <c r="F67" s="27">
        <v>12.4</v>
      </c>
      <c r="G67" s="28">
        <f>SUM(D67:F67)</f>
        <v>14.8</v>
      </c>
      <c r="H67" s="30">
        <f>C67+G67</f>
        <v>57</v>
      </c>
      <c r="I67" s="32">
        <v>67</v>
      </c>
      <c r="J67" s="33">
        <v>44.6</v>
      </c>
      <c r="K67" s="33">
        <v>0</v>
      </c>
      <c r="L67" s="33">
        <v>25</v>
      </c>
      <c r="M67" s="28">
        <f>SUM(J67:L67)</f>
        <v>69.6</v>
      </c>
      <c r="N67" s="30">
        <f>I67+M67</f>
        <v>136.6</v>
      </c>
      <c r="O67" s="37">
        <f>H67+N67</f>
        <v>193.6</v>
      </c>
      <c r="P67" s="47"/>
    </row>
    <row r="68" spans="1:16" ht="7.5" customHeight="1">
      <c r="A68" s="14"/>
      <c r="B68" s="26" t="s">
        <v>48</v>
      </c>
      <c r="C68" s="27">
        <v>49.1</v>
      </c>
      <c r="D68" s="27">
        <v>6.2</v>
      </c>
      <c r="E68" s="27">
        <v>2</v>
      </c>
      <c r="F68" s="27">
        <v>13.6</v>
      </c>
      <c r="G68" s="28">
        <f>SUM(D68:F68)</f>
        <v>21.799999999999997</v>
      </c>
      <c r="H68" s="30">
        <f>C68+G68</f>
        <v>70.9</v>
      </c>
      <c r="I68" s="32">
        <v>43.4</v>
      </c>
      <c r="J68" s="33">
        <v>31.8</v>
      </c>
      <c r="K68" s="33">
        <v>0</v>
      </c>
      <c r="L68" s="33">
        <v>47.6</v>
      </c>
      <c r="M68" s="28">
        <f>SUM(J68:L68)</f>
        <v>79.4</v>
      </c>
      <c r="N68" s="30">
        <f>I68+M68</f>
        <v>122.80000000000001</v>
      </c>
      <c r="O68" s="37">
        <f>H68+N68</f>
        <v>193.70000000000002</v>
      </c>
      <c r="P68" s="47"/>
    </row>
    <row r="69" spans="1:16" ht="8.25" customHeight="1">
      <c r="A69" s="14"/>
      <c r="B69" s="35" t="s">
        <v>31</v>
      </c>
      <c r="C69" s="28">
        <f>SUM(C66:C68)</f>
        <v>95.9</v>
      </c>
      <c r="D69" s="28">
        <f aca="true" t="shared" si="19" ref="D69:O69">SUM(D66:D68)</f>
        <v>8.9</v>
      </c>
      <c r="E69" s="28">
        <f t="shared" si="19"/>
        <v>2.3</v>
      </c>
      <c r="F69" s="28">
        <f t="shared" si="19"/>
        <v>32</v>
      </c>
      <c r="G69" s="28">
        <f t="shared" si="19"/>
        <v>43.199999999999996</v>
      </c>
      <c r="H69" s="36">
        <f t="shared" si="19"/>
        <v>139.10000000000002</v>
      </c>
      <c r="I69" s="28">
        <f t="shared" si="19"/>
        <v>110.4</v>
      </c>
      <c r="J69" s="39">
        <f t="shared" si="19"/>
        <v>76.4</v>
      </c>
      <c r="K69" s="39">
        <f t="shared" si="19"/>
        <v>0</v>
      </c>
      <c r="L69" s="39">
        <f t="shared" si="19"/>
        <v>72.6</v>
      </c>
      <c r="M69" s="28">
        <f t="shared" si="19"/>
        <v>149</v>
      </c>
      <c r="N69" s="36">
        <f t="shared" si="19"/>
        <v>259.4</v>
      </c>
      <c r="O69" s="28">
        <f t="shared" si="19"/>
        <v>398.5</v>
      </c>
      <c r="P69" s="47"/>
    </row>
    <row r="70" spans="1:16" ht="9" customHeight="1">
      <c r="A70" s="14"/>
      <c r="B70" s="26" t="s">
        <v>42</v>
      </c>
      <c r="C70" s="27">
        <v>49</v>
      </c>
      <c r="D70" s="27">
        <v>2</v>
      </c>
      <c r="E70" s="27">
        <v>0</v>
      </c>
      <c r="F70" s="27">
        <v>5.5</v>
      </c>
      <c r="G70" s="28">
        <f>SUM(D70:F70)</f>
        <v>7.5</v>
      </c>
      <c r="H70" s="30">
        <f>C70+G70</f>
        <v>56.5</v>
      </c>
      <c r="I70" s="32">
        <v>116.1</v>
      </c>
      <c r="J70" s="33">
        <v>58.8</v>
      </c>
      <c r="K70" s="33">
        <v>0</v>
      </c>
      <c r="L70" s="33">
        <v>18.9</v>
      </c>
      <c r="M70" s="28">
        <f>SUM(J70:L70)</f>
        <v>77.69999999999999</v>
      </c>
      <c r="N70" s="30">
        <f>I70+M70</f>
        <v>193.79999999999998</v>
      </c>
      <c r="O70" s="37">
        <f>H70+N70</f>
        <v>250.29999999999998</v>
      </c>
      <c r="P70" s="47"/>
    </row>
    <row r="71" spans="1:16" ht="7.5" customHeight="1">
      <c r="A71" s="14"/>
      <c r="B71" s="26" t="s">
        <v>43</v>
      </c>
      <c r="C71" s="27">
        <v>271.4</v>
      </c>
      <c r="D71" s="27">
        <v>0</v>
      </c>
      <c r="E71" s="27">
        <v>0</v>
      </c>
      <c r="F71" s="27">
        <v>55.9</v>
      </c>
      <c r="G71" s="28">
        <f>SUM(D71:F71)</f>
        <v>55.9</v>
      </c>
      <c r="H71" s="30">
        <f>C71+G71</f>
        <v>327.29999999999995</v>
      </c>
      <c r="I71" s="32">
        <v>0</v>
      </c>
      <c r="J71" s="33">
        <v>0</v>
      </c>
      <c r="K71" s="33">
        <v>0</v>
      </c>
      <c r="L71" s="33">
        <v>0</v>
      </c>
      <c r="M71" s="28">
        <f>SUM(J71:L71)</f>
        <v>0</v>
      </c>
      <c r="N71" s="30">
        <f>I71+M71</f>
        <v>0</v>
      </c>
      <c r="O71" s="37">
        <f>H71+N71</f>
        <v>327.29999999999995</v>
      </c>
      <c r="P71" s="47"/>
    </row>
    <row r="72" spans="1:16" ht="8.25" customHeight="1">
      <c r="A72" s="14"/>
      <c r="B72" s="35" t="s">
        <v>31</v>
      </c>
      <c r="C72" s="28">
        <f aca="true" t="shared" si="20" ref="C72:L72">SUM(C70:C71)</f>
        <v>320.4</v>
      </c>
      <c r="D72" s="28">
        <f t="shared" si="20"/>
        <v>2</v>
      </c>
      <c r="E72" s="28">
        <f t="shared" si="20"/>
        <v>0</v>
      </c>
      <c r="F72" s="28">
        <f t="shared" si="20"/>
        <v>61.4</v>
      </c>
      <c r="G72" s="28">
        <f t="shared" si="20"/>
        <v>63.4</v>
      </c>
      <c r="H72" s="28">
        <f t="shared" si="20"/>
        <v>383.79999999999995</v>
      </c>
      <c r="I72" s="40">
        <f t="shared" si="20"/>
        <v>116.1</v>
      </c>
      <c r="J72" s="39">
        <f t="shared" si="20"/>
        <v>58.8</v>
      </c>
      <c r="K72" s="39">
        <f t="shared" si="20"/>
        <v>0</v>
      </c>
      <c r="L72" s="39">
        <f t="shared" si="20"/>
        <v>18.9</v>
      </c>
      <c r="M72" s="28">
        <f>SUM(J72:L72)</f>
        <v>77.69999999999999</v>
      </c>
      <c r="N72" s="30">
        <f>I72+M72</f>
        <v>193.79999999999998</v>
      </c>
      <c r="O72" s="37">
        <f>SUM(O70:O71)</f>
        <v>577.5999999999999</v>
      </c>
      <c r="P72" s="47"/>
    </row>
    <row r="73" spans="1:16" ht="9" customHeight="1">
      <c r="A73" s="14"/>
      <c r="B73" s="26" t="s">
        <v>44</v>
      </c>
      <c r="C73" s="30"/>
      <c r="D73" s="27"/>
      <c r="E73" s="27"/>
      <c r="F73" s="27"/>
      <c r="G73" s="28"/>
      <c r="H73" s="30"/>
      <c r="I73" s="32"/>
      <c r="J73" s="33"/>
      <c r="K73" s="33"/>
      <c r="L73" s="33"/>
      <c r="M73" s="28"/>
      <c r="N73" s="30"/>
      <c r="O73" s="37"/>
      <c r="P73" s="47"/>
    </row>
    <row r="74" spans="1:16" ht="7.5" customHeight="1">
      <c r="A74" s="14"/>
      <c r="B74" s="26" t="s">
        <v>58</v>
      </c>
      <c r="C74" s="27">
        <v>10.2</v>
      </c>
      <c r="D74" s="27">
        <v>0</v>
      </c>
      <c r="E74" s="27">
        <v>0</v>
      </c>
      <c r="F74" s="27">
        <v>1</v>
      </c>
      <c r="G74" s="28">
        <f aca="true" t="shared" si="21" ref="G74:G83">SUM(D74:F74)</f>
        <v>1</v>
      </c>
      <c r="H74" s="30">
        <f aca="true" t="shared" si="22" ref="H74:H83">C74+G74</f>
        <v>11.2</v>
      </c>
      <c r="I74" s="38">
        <v>0</v>
      </c>
      <c r="J74" s="33">
        <v>0</v>
      </c>
      <c r="K74" s="33">
        <v>0</v>
      </c>
      <c r="L74" s="33">
        <v>0</v>
      </c>
      <c r="M74" s="28">
        <f aca="true" t="shared" si="23" ref="M74:M80">SUM(J74:L74)</f>
        <v>0</v>
      </c>
      <c r="N74" s="30">
        <f aca="true" t="shared" si="24" ref="N74:N80">I74+M74</f>
        <v>0</v>
      </c>
      <c r="O74" s="37">
        <f aca="true" t="shared" si="25" ref="O74:O83">H74+N74</f>
        <v>11.2</v>
      </c>
      <c r="P74" s="47"/>
    </row>
    <row r="75" spans="1:16" ht="7.5" customHeight="1">
      <c r="A75" s="14"/>
      <c r="B75" s="26" t="s">
        <v>45</v>
      </c>
      <c r="C75" s="27">
        <v>156.8</v>
      </c>
      <c r="D75" s="27">
        <v>20.7</v>
      </c>
      <c r="E75" s="27">
        <v>1</v>
      </c>
      <c r="F75" s="27">
        <v>4.6</v>
      </c>
      <c r="G75" s="28">
        <f t="shared" si="21"/>
        <v>26.299999999999997</v>
      </c>
      <c r="H75" s="30">
        <f t="shared" si="22"/>
        <v>183.10000000000002</v>
      </c>
      <c r="I75" s="32">
        <v>84</v>
      </c>
      <c r="J75" s="33">
        <v>35.3</v>
      </c>
      <c r="K75" s="33">
        <v>0</v>
      </c>
      <c r="L75" s="33">
        <v>21</v>
      </c>
      <c r="M75" s="28">
        <f t="shared" si="23"/>
        <v>56.3</v>
      </c>
      <c r="N75" s="30">
        <f t="shared" si="24"/>
        <v>140.3</v>
      </c>
      <c r="O75" s="37">
        <f t="shared" si="25"/>
        <v>323.40000000000003</v>
      </c>
      <c r="P75" s="47"/>
    </row>
    <row r="76" spans="1:16" ht="7.5" customHeight="1">
      <c r="A76" s="14"/>
      <c r="B76" s="26" t="s">
        <v>46</v>
      </c>
      <c r="C76" s="27">
        <v>78.1</v>
      </c>
      <c r="D76" s="27">
        <v>7.8</v>
      </c>
      <c r="E76" s="27">
        <v>3</v>
      </c>
      <c r="F76" s="27">
        <v>12.3</v>
      </c>
      <c r="G76" s="28">
        <f t="shared" si="21"/>
        <v>23.1</v>
      </c>
      <c r="H76" s="30">
        <f t="shared" si="22"/>
        <v>101.19999999999999</v>
      </c>
      <c r="I76" s="32">
        <v>67.6</v>
      </c>
      <c r="J76" s="33">
        <v>35.1</v>
      </c>
      <c r="K76" s="33">
        <v>0</v>
      </c>
      <c r="L76" s="33">
        <v>8</v>
      </c>
      <c r="M76" s="28">
        <f t="shared" si="23"/>
        <v>43.1</v>
      </c>
      <c r="N76" s="30">
        <f t="shared" si="24"/>
        <v>110.69999999999999</v>
      </c>
      <c r="O76" s="37">
        <f t="shared" si="25"/>
        <v>211.89999999999998</v>
      </c>
      <c r="P76" s="47"/>
    </row>
    <row r="77" spans="1:16" ht="7.5" customHeight="1">
      <c r="A77" s="14"/>
      <c r="B77" s="26" t="s">
        <v>19</v>
      </c>
      <c r="C77" s="27">
        <v>18</v>
      </c>
      <c r="D77" s="27">
        <v>4.8</v>
      </c>
      <c r="E77" s="27">
        <v>2</v>
      </c>
      <c r="F77" s="27">
        <v>5</v>
      </c>
      <c r="G77" s="28">
        <f t="shared" si="21"/>
        <v>11.8</v>
      </c>
      <c r="H77" s="30">
        <f t="shared" si="22"/>
        <v>29.8</v>
      </c>
      <c r="I77" s="32">
        <v>3</v>
      </c>
      <c r="J77" s="33">
        <v>2.3</v>
      </c>
      <c r="K77" s="33">
        <v>0</v>
      </c>
      <c r="L77" s="33">
        <v>3</v>
      </c>
      <c r="M77" s="28">
        <f t="shared" si="23"/>
        <v>5.3</v>
      </c>
      <c r="N77" s="30">
        <f t="shared" si="24"/>
        <v>8.3</v>
      </c>
      <c r="O77" s="37">
        <f t="shared" si="25"/>
        <v>38.1</v>
      </c>
      <c r="P77" s="47"/>
    </row>
    <row r="78" spans="1:16" ht="7.5" customHeight="1">
      <c r="A78" s="14"/>
      <c r="B78" s="26" t="s">
        <v>23</v>
      </c>
      <c r="C78" s="27">
        <v>62.2</v>
      </c>
      <c r="D78" s="27">
        <v>0</v>
      </c>
      <c r="E78" s="27">
        <v>3.6</v>
      </c>
      <c r="F78" s="27">
        <v>11</v>
      </c>
      <c r="G78" s="28">
        <f t="shared" si="21"/>
        <v>14.6</v>
      </c>
      <c r="H78" s="30">
        <f t="shared" si="22"/>
        <v>76.8</v>
      </c>
      <c r="I78" s="32">
        <v>86.9</v>
      </c>
      <c r="J78" s="33">
        <v>32.9</v>
      </c>
      <c r="K78" s="33">
        <v>0</v>
      </c>
      <c r="L78" s="33">
        <v>49</v>
      </c>
      <c r="M78" s="28">
        <f t="shared" si="23"/>
        <v>81.9</v>
      </c>
      <c r="N78" s="30">
        <f t="shared" si="24"/>
        <v>168.8</v>
      </c>
      <c r="O78" s="37">
        <f t="shared" si="25"/>
        <v>245.60000000000002</v>
      </c>
      <c r="P78" s="47"/>
    </row>
    <row r="79" spans="1:16" ht="7.5" customHeight="1">
      <c r="A79" s="14"/>
      <c r="B79" s="26" t="s">
        <v>69</v>
      </c>
      <c r="C79" s="27">
        <v>66</v>
      </c>
      <c r="D79" s="27">
        <v>4</v>
      </c>
      <c r="E79" s="27">
        <v>2</v>
      </c>
      <c r="F79" s="27">
        <v>22</v>
      </c>
      <c r="G79" s="28">
        <f t="shared" si="21"/>
        <v>28</v>
      </c>
      <c r="H79" s="30">
        <f t="shared" si="22"/>
        <v>94</v>
      </c>
      <c r="I79" s="32">
        <v>27.5</v>
      </c>
      <c r="J79" s="33">
        <v>20.3</v>
      </c>
      <c r="K79" s="33">
        <v>0</v>
      </c>
      <c r="L79" s="33">
        <v>20</v>
      </c>
      <c r="M79" s="28">
        <f t="shared" si="23"/>
        <v>40.3</v>
      </c>
      <c r="N79" s="30">
        <f t="shared" si="24"/>
        <v>67.8</v>
      </c>
      <c r="O79" s="37">
        <f t="shared" si="25"/>
        <v>161.8</v>
      </c>
      <c r="P79" s="47"/>
    </row>
    <row r="80" spans="1:16" ht="7.5" customHeight="1">
      <c r="A80" s="14"/>
      <c r="B80" s="26" t="s">
        <v>71</v>
      </c>
      <c r="C80" s="27">
        <v>24.1</v>
      </c>
      <c r="D80" s="27">
        <v>0</v>
      </c>
      <c r="E80" s="27">
        <v>0</v>
      </c>
      <c r="F80" s="27">
        <v>4</v>
      </c>
      <c r="G80" s="28">
        <f t="shared" si="21"/>
        <v>4</v>
      </c>
      <c r="H80" s="30">
        <f t="shared" si="22"/>
        <v>28.1</v>
      </c>
      <c r="I80" s="32">
        <v>40.6</v>
      </c>
      <c r="J80" s="33">
        <v>0</v>
      </c>
      <c r="K80" s="33">
        <v>0</v>
      </c>
      <c r="L80" s="33">
        <v>12</v>
      </c>
      <c r="M80" s="28">
        <f t="shared" si="23"/>
        <v>12</v>
      </c>
      <c r="N80" s="30">
        <f t="shared" si="24"/>
        <v>52.6</v>
      </c>
      <c r="O80" s="37">
        <f t="shared" si="25"/>
        <v>80.7</v>
      </c>
      <c r="P80" s="47"/>
    </row>
    <row r="81" spans="1:16" ht="8.25" customHeight="1">
      <c r="A81" s="14"/>
      <c r="B81" s="35" t="s">
        <v>31</v>
      </c>
      <c r="C81" s="28">
        <f>SUM(C74:C80)</f>
        <v>415.40000000000003</v>
      </c>
      <c r="D81" s="28">
        <f aca="true" t="shared" si="26" ref="D81:O81">SUM(D74:D80)</f>
        <v>37.3</v>
      </c>
      <c r="E81" s="28">
        <f t="shared" si="26"/>
        <v>11.6</v>
      </c>
      <c r="F81" s="28">
        <f t="shared" si="26"/>
        <v>59.9</v>
      </c>
      <c r="G81" s="28">
        <f t="shared" si="26"/>
        <v>108.8</v>
      </c>
      <c r="H81" s="36">
        <f t="shared" si="26"/>
        <v>524.2</v>
      </c>
      <c r="I81" s="28">
        <f t="shared" si="26"/>
        <v>309.6</v>
      </c>
      <c r="J81" s="39">
        <f t="shared" si="26"/>
        <v>125.89999999999999</v>
      </c>
      <c r="K81" s="39">
        <f t="shared" si="26"/>
        <v>0</v>
      </c>
      <c r="L81" s="39">
        <f t="shared" si="26"/>
        <v>113</v>
      </c>
      <c r="M81" s="28">
        <f t="shared" si="26"/>
        <v>238.90000000000003</v>
      </c>
      <c r="N81" s="36">
        <f t="shared" si="26"/>
        <v>548.5</v>
      </c>
      <c r="O81" s="28">
        <f t="shared" si="26"/>
        <v>1072.7</v>
      </c>
      <c r="P81" s="47"/>
    </row>
    <row r="82" spans="1:16" ht="9" customHeight="1">
      <c r="A82" s="14"/>
      <c r="B82" s="26" t="s">
        <v>49</v>
      </c>
      <c r="C82" s="27">
        <v>1334.9</v>
      </c>
      <c r="D82" s="27">
        <v>0</v>
      </c>
      <c r="E82" s="27">
        <v>64.5</v>
      </c>
      <c r="F82" s="27">
        <v>571.5</v>
      </c>
      <c r="G82" s="28">
        <f t="shared" si="21"/>
        <v>636</v>
      </c>
      <c r="H82" s="30">
        <f t="shared" si="22"/>
        <v>1970.9</v>
      </c>
      <c r="I82" s="32">
        <v>62</v>
      </c>
      <c r="J82" s="33">
        <v>33.6</v>
      </c>
      <c r="K82" s="33">
        <v>0</v>
      </c>
      <c r="L82" s="33">
        <v>31.3</v>
      </c>
      <c r="M82" s="28">
        <f>SUM(J82:L82)</f>
        <v>64.9</v>
      </c>
      <c r="N82" s="30">
        <f>I82+M82</f>
        <v>126.9</v>
      </c>
      <c r="O82" s="37">
        <f t="shared" si="25"/>
        <v>2097.8</v>
      </c>
      <c r="P82" s="47"/>
    </row>
    <row r="83" spans="1:16" ht="7.5" customHeight="1">
      <c r="A83" s="14"/>
      <c r="B83" s="26" t="s">
        <v>50</v>
      </c>
      <c r="C83" s="27">
        <v>94</v>
      </c>
      <c r="D83" s="27">
        <v>0</v>
      </c>
      <c r="E83" s="27">
        <v>0</v>
      </c>
      <c r="F83" s="27">
        <v>46</v>
      </c>
      <c r="G83" s="28">
        <f t="shared" si="21"/>
        <v>46</v>
      </c>
      <c r="H83" s="30">
        <f t="shared" si="22"/>
        <v>140</v>
      </c>
      <c r="I83" s="34">
        <v>0</v>
      </c>
      <c r="J83" s="33">
        <v>0</v>
      </c>
      <c r="K83" s="33">
        <v>0</v>
      </c>
      <c r="L83" s="33">
        <v>0</v>
      </c>
      <c r="M83" s="28">
        <f>SUM(J83:L83)</f>
        <v>0</v>
      </c>
      <c r="N83" s="30">
        <f>I83+M83</f>
        <v>0</v>
      </c>
      <c r="O83" s="37">
        <f t="shared" si="25"/>
        <v>140</v>
      </c>
      <c r="P83" s="47"/>
    </row>
    <row r="84" spans="1:16" ht="8.25" customHeight="1">
      <c r="A84" s="14"/>
      <c r="B84" s="35" t="s">
        <v>31</v>
      </c>
      <c r="C84" s="28">
        <f aca="true" t="shared" si="27" ref="C84:O84">SUM(C82:C83)</f>
        <v>1428.9</v>
      </c>
      <c r="D84" s="28">
        <f t="shared" si="27"/>
        <v>0</v>
      </c>
      <c r="E84" s="28">
        <f t="shared" si="27"/>
        <v>64.5</v>
      </c>
      <c r="F84" s="28">
        <f t="shared" si="27"/>
        <v>617.5</v>
      </c>
      <c r="G84" s="28">
        <f t="shared" si="27"/>
        <v>682</v>
      </c>
      <c r="H84" s="28">
        <f t="shared" si="27"/>
        <v>2110.9</v>
      </c>
      <c r="I84" s="40">
        <f t="shared" si="27"/>
        <v>62</v>
      </c>
      <c r="J84" s="39">
        <f t="shared" si="27"/>
        <v>33.6</v>
      </c>
      <c r="K84" s="39">
        <f t="shared" si="27"/>
        <v>0</v>
      </c>
      <c r="L84" s="39">
        <f t="shared" si="27"/>
        <v>31.3</v>
      </c>
      <c r="M84" s="28">
        <f t="shared" si="27"/>
        <v>64.9</v>
      </c>
      <c r="N84" s="28">
        <f t="shared" si="27"/>
        <v>126.9</v>
      </c>
      <c r="O84" s="37">
        <f t="shared" si="27"/>
        <v>2237.8</v>
      </c>
      <c r="P84" s="47"/>
    </row>
    <row r="85" spans="1:16" ht="9" customHeight="1">
      <c r="A85" s="14"/>
      <c r="B85" s="35" t="s">
        <v>51</v>
      </c>
      <c r="C85" s="28">
        <f>C35+C36+C37+C50+C56+C64+C72+C81+C84+C69</f>
        <v>6153.4</v>
      </c>
      <c r="D85" s="28">
        <f aca="true" t="shared" si="28" ref="D85:O85">D35+D36+D37+D50+D56+D64+D72+D81+D84+D69</f>
        <v>142.1</v>
      </c>
      <c r="E85" s="28">
        <f t="shared" si="28"/>
        <v>191.70000000000002</v>
      </c>
      <c r="F85" s="28">
        <f t="shared" si="28"/>
        <v>984</v>
      </c>
      <c r="G85" s="28">
        <f>G35+G36+G37+G50+G56+G64+G72+G81+G84+G69</f>
        <v>1317.8</v>
      </c>
      <c r="H85" s="28">
        <f>H35+H36+H37+H50+H56+H64+H72+H81+H84+H69</f>
        <v>7471.200000000001</v>
      </c>
      <c r="I85" s="28">
        <f t="shared" si="28"/>
        <v>2963.7999999999997</v>
      </c>
      <c r="J85" s="39">
        <f t="shared" si="28"/>
        <v>1398.7</v>
      </c>
      <c r="K85" s="39">
        <f t="shared" si="28"/>
        <v>2.1</v>
      </c>
      <c r="L85" s="39">
        <f t="shared" si="28"/>
        <v>484.5</v>
      </c>
      <c r="M85" s="28">
        <f t="shared" si="28"/>
        <v>1885.3</v>
      </c>
      <c r="N85" s="36">
        <f t="shared" si="28"/>
        <v>4849.099999999999</v>
      </c>
      <c r="O85" s="28">
        <f t="shared" si="28"/>
        <v>12320.3</v>
      </c>
      <c r="P85" s="47"/>
    </row>
    <row r="86" spans="1:16" ht="3" customHeight="1">
      <c r="A86" s="16"/>
      <c r="B86" s="17" t="s">
        <v>62</v>
      </c>
      <c r="C86" s="17"/>
      <c r="D86" s="17"/>
      <c r="E86" s="17"/>
      <c r="F86" s="17"/>
      <c r="G86" s="25"/>
      <c r="H86" s="25"/>
      <c r="I86" s="17"/>
      <c r="J86" s="17"/>
      <c r="K86" s="17"/>
      <c r="L86" s="17"/>
      <c r="M86" s="25"/>
      <c r="N86" s="25"/>
      <c r="O86" s="25"/>
      <c r="P86" s="18"/>
    </row>
    <row r="87" spans="1:16" ht="16.5" customHeight="1">
      <c r="A87" s="19"/>
      <c r="B87" s="9"/>
      <c r="C87" s="9"/>
      <c r="D87" s="9"/>
      <c r="E87" s="9"/>
      <c r="F87" s="9"/>
      <c r="G87" s="24"/>
      <c r="H87" s="24"/>
      <c r="I87" s="9"/>
      <c r="J87" s="9"/>
      <c r="K87" s="9"/>
      <c r="L87" s="9"/>
      <c r="M87" s="24"/>
      <c r="N87" s="24"/>
      <c r="O87" s="24"/>
      <c r="P87" s="23" t="s">
        <v>80</v>
      </c>
    </row>
  </sheetData>
  <sheetProtection/>
  <mergeCells count="1">
    <mergeCell ref="B4:O4"/>
  </mergeCells>
  <printOptions horizontalCentered="1"/>
  <pageMargins left="0.65" right="0" top="0" bottom="0" header="0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FFTEs and BIUs Reported for Funding by York</dc:title>
  <dc:subject/>
  <dc:creator>Office of AVPMI</dc:creator>
  <cp:keywords/>
  <dc:description/>
  <cp:lastModifiedBy>connie</cp:lastModifiedBy>
  <cp:lastPrinted>2013-06-27T15:40:37Z</cp:lastPrinted>
  <dcterms:created xsi:type="dcterms:W3CDTF">1998-04-22T12:00:49Z</dcterms:created>
  <dcterms:modified xsi:type="dcterms:W3CDTF">2013-06-27T18:28:53Z</dcterms:modified>
  <cp:category/>
  <cp:version/>
  <cp:contentType/>
  <cp:contentStatus/>
</cp:coreProperties>
</file>